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492" firstSheet="2" activeTab="2"/>
  </bookViews>
  <sheets>
    <sheet name="Forside" sheetId="1" r:id="rId1"/>
    <sheet name="Person-MC &amp; Personvogne" sheetId="2" r:id="rId2"/>
    <sheet name="Varevogne &amp; Lastbiler" sheetId="3" r:id="rId3"/>
    <sheet name="Trailer, Campingvogn, Bus &amp; Var" sheetId="4" r:id="rId4"/>
    <sheet name="Traktorer" sheetId="5" r:id="rId5"/>
  </sheets>
  <definedNames>
    <definedName name="Excel_BuiltIn__FilterDatabase" localSheetId="1">'Person-MC &amp; Personvogne'!#REF!</definedName>
  </definedNames>
  <calcPr fullCalcOnLoad="1"/>
</workbook>
</file>

<file path=xl/sharedStrings.xml><?xml version="1.0" encoding="utf-8"?>
<sst xmlns="http://schemas.openxmlformats.org/spreadsheetml/2006/main" count="1595" uniqueCount="197">
  <si>
    <t>MC fra</t>
  </si>
  <si>
    <t>MC til</t>
  </si>
  <si>
    <t>Bil fra</t>
  </si>
  <si>
    <t>Bil til</t>
  </si>
  <si>
    <t>Bil, kvadr. fra</t>
  </si>
  <si>
    <t>Bil, kvadr. til</t>
  </si>
  <si>
    <t>Reserverede numre</t>
  </si>
  <si>
    <t>AA</t>
  </si>
  <si>
    <t>Ikke relevant</t>
  </si>
  <si>
    <t>HA</t>
  </si>
  <si>
    <t>AB</t>
  </si>
  <si>
    <t>HH</t>
  </si>
  <si>
    <t>AC</t>
  </si>
  <si>
    <t>HM</t>
  </si>
  <si>
    <t>AD</t>
  </si>
  <si>
    <t>HR</t>
  </si>
  <si>
    <t>AE</t>
  </si>
  <si>
    <t>HU</t>
  </si>
  <si>
    <t>AH</t>
  </si>
  <si>
    <t>JA</t>
  </si>
  <si>
    <t>AJ</t>
  </si>
  <si>
    <t>KA</t>
  </si>
  <si>
    <t>AK</t>
  </si>
  <si>
    <t>KB</t>
  </si>
  <si>
    <t>AL</t>
  </si>
  <si>
    <t>KC</t>
  </si>
  <si>
    <t>AM</t>
  </si>
  <si>
    <t>KD</t>
  </si>
  <si>
    <t>AN</t>
  </si>
  <si>
    <t>KE</t>
  </si>
  <si>
    <t>AP</t>
  </si>
  <si>
    <t>KH</t>
  </si>
  <si>
    <t>AR</t>
  </si>
  <si>
    <t>KJ</t>
  </si>
  <si>
    <t>AS</t>
  </si>
  <si>
    <t>KK</t>
  </si>
  <si>
    <t>AT</t>
  </si>
  <si>
    <t>KL</t>
  </si>
  <si>
    <t>AU</t>
  </si>
  <si>
    <t>KM</t>
  </si>
  <si>
    <t>AV</t>
  </si>
  <si>
    <t>KN</t>
  </si>
  <si>
    <t>AX</t>
  </si>
  <si>
    <t>LA</t>
  </si>
  <si>
    <t>AY</t>
  </si>
  <si>
    <t>LE</t>
  </si>
  <si>
    <t>AZ</t>
  </si>
  <si>
    <t>LK</t>
  </si>
  <si>
    <t>BA</t>
  </si>
  <si>
    <t>LN</t>
  </si>
  <si>
    <t>BB</t>
  </si>
  <si>
    <t>LR</t>
  </si>
  <si>
    <t>BC</t>
  </si>
  <si>
    <t>LU</t>
  </si>
  <si>
    <t>BD</t>
  </si>
  <si>
    <t>MA</t>
  </si>
  <si>
    <t>BE</t>
  </si>
  <si>
    <t>MH</t>
  </si>
  <si>
    <t>BJ</t>
  </si>
  <si>
    <t>MM</t>
  </si>
  <si>
    <t>BK</t>
  </si>
  <si>
    <t>MP</t>
  </si>
  <si>
    <t>BL</t>
  </si>
  <si>
    <t>MT</t>
  </si>
  <si>
    <t>BM</t>
  </si>
  <si>
    <t>MX</t>
  </si>
  <si>
    <t>BN</t>
  </si>
  <si>
    <t>NA</t>
  </si>
  <si>
    <t>BP</t>
  </si>
  <si>
    <t>ND</t>
  </si>
  <si>
    <t>BR</t>
  </si>
  <si>
    <t>NH</t>
  </si>
  <si>
    <t>BS</t>
  </si>
  <si>
    <t>NL</t>
  </si>
  <si>
    <t>BT</t>
  </si>
  <si>
    <t>NP</t>
  </si>
  <si>
    <t>BV</t>
  </si>
  <si>
    <t>NT</t>
  </si>
  <si>
    <t>BX</t>
  </si>
  <si>
    <t>OA</t>
  </si>
  <si>
    <t>BY</t>
  </si>
  <si>
    <t>OH</t>
  </si>
  <si>
    <t>BZ</t>
  </si>
  <si>
    <t>ON</t>
  </si>
  <si>
    <t>CA</t>
  </si>
  <si>
    <t>OR</t>
  </si>
  <si>
    <t>CB</t>
  </si>
  <si>
    <t>OT</t>
  </si>
  <si>
    <t>CE</t>
  </si>
  <si>
    <t>PA</t>
  </si>
  <si>
    <t>CH</t>
  </si>
  <si>
    <t>PD</t>
  </si>
  <si>
    <t>CJ</t>
  </si>
  <si>
    <t>PH</t>
  </si>
  <si>
    <t>CK</t>
  </si>
  <si>
    <t>PK</t>
  </si>
  <si>
    <t>CL</t>
  </si>
  <si>
    <t>PN</t>
  </si>
  <si>
    <t>CM</t>
  </si>
  <si>
    <t>PS</t>
  </si>
  <si>
    <t>CN</t>
  </si>
  <si>
    <t>PV</t>
  </si>
  <si>
    <t>CP</t>
  </si>
  <si>
    <t>RA</t>
  </si>
  <si>
    <t>CR</t>
  </si>
  <si>
    <t>RB</t>
  </si>
  <si>
    <t>CS</t>
  </si>
  <si>
    <t>RJ</t>
  </si>
  <si>
    <t>CT</t>
  </si>
  <si>
    <t>RR</t>
  </si>
  <si>
    <t>CU</t>
  </si>
  <si>
    <t>SA</t>
  </si>
  <si>
    <t>CV</t>
  </si>
  <si>
    <t>SE</t>
  </si>
  <si>
    <t>CX</t>
  </si>
  <si>
    <t>SK</t>
  </si>
  <si>
    <t>CY</t>
  </si>
  <si>
    <t>TA</t>
  </si>
  <si>
    <t>CZ</t>
  </si>
  <si>
    <t>TE</t>
  </si>
  <si>
    <t>DA</t>
  </si>
  <si>
    <t>TH</t>
  </si>
  <si>
    <t>Ikke brugt</t>
  </si>
  <si>
    <t>DB</t>
  </si>
  <si>
    <t>UA</t>
  </si>
  <si>
    <t>DC</t>
  </si>
  <si>
    <t>UC</t>
  </si>
  <si>
    <t>DD</t>
  </si>
  <si>
    <t>UH</t>
  </si>
  <si>
    <t>DE</t>
  </si>
  <si>
    <t>UP</t>
  </si>
  <si>
    <t>DH</t>
  </si>
  <si>
    <t>VA</t>
  </si>
  <si>
    <t>DJ</t>
  </si>
  <si>
    <t>VE</t>
  </si>
  <si>
    <t>DL</t>
  </si>
  <si>
    <t>VL</t>
  </si>
  <si>
    <t>DM</t>
  </si>
  <si>
    <t>VM</t>
  </si>
  <si>
    <t>DN</t>
  </si>
  <si>
    <t>VR</t>
  </si>
  <si>
    <t>DP</t>
  </si>
  <si>
    <t>VV</t>
  </si>
  <si>
    <t>DR</t>
  </si>
  <si>
    <t>XA</t>
  </si>
  <si>
    <t>DS</t>
  </si>
  <si>
    <t>XB</t>
  </si>
  <si>
    <t>DT</t>
  </si>
  <si>
    <t>XH</t>
  </si>
  <si>
    <t>DV</t>
  </si>
  <si>
    <t>XL</t>
  </si>
  <si>
    <t>DX</t>
  </si>
  <si>
    <t>XR</t>
  </si>
  <si>
    <t>DY</t>
  </si>
  <si>
    <t>XU</t>
  </si>
  <si>
    <t>DZ</t>
  </si>
  <si>
    <t>YA</t>
  </si>
  <si>
    <t>EA</t>
  </si>
  <si>
    <t>YH</t>
  </si>
  <si>
    <t>EB</t>
  </si>
  <si>
    <t>YP</t>
  </si>
  <si>
    <t>EC</t>
  </si>
  <si>
    <t>YR</t>
  </si>
  <si>
    <t>ED</t>
  </si>
  <si>
    <t>ZA</t>
  </si>
  <si>
    <t>EE</t>
  </si>
  <si>
    <t>ZD</t>
  </si>
  <si>
    <t>EK</t>
  </si>
  <si>
    <t>ZH</t>
  </si>
  <si>
    <t>EN</t>
  </si>
  <si>
    <t>ZN</t>
  </si>
  <si>
    <t>ES</t>
  </si>
  <si>
    <t>ZR</t>
  </si>
  <si>
    <t>EX</t>
  </si>
  <si>
    <t xml:space="preserve">  = Egnsplader</t>
  </si>
  <si>
    <t>Reserverede i alt</t>
  </si>
  <si>
    <t xml:space="preserve">  = Centralregistret - 1966 til 1976</t>
  </si>
  <si>
    <t>NOTE</t>
  </si>
  <si>
    <t>Kvadratiske bagplader blev først indført fra og med centralregistertiden, dvs. efter 1966, og derfor ikke relevant for de køretøjer der er fra den periode, hvor pladerne var egnsbestemt.</t>
  </si>
  <si>
    <t>Bil - papegøje</t>
  </si>
  <si>
    <t>Bil - gul (benzin)</t>
  </si>
  <si>
    <t>Bil &amp; Bus - gul (diesel)</t>
  </si>
  <si>
    <t>Fra</t>
  </si>
  <si>
    <t>Til</t>
  </si>
  <si>
    <t>#</t>
  </si>
  <si>
    <t>som gul(benzin)</t>
  </si>
  <si>
    <t>ikke relevant</t>
  </si>
  <si>
    <t>Kvadratiske bagplader til gule plader blev ikke tilbudt før efter 1976 ved reflekspladernes indførsel</t>
  </si>
  <si>
    <t>Trailer</t>
  </si>
  <si>
    <t>Campingvogn</t>
  </si>
  <si>
    <t>MC papegøje</t>
  </si>
  <si>
    <t>MC gul</t>
  </si>
  <si>
    <t>Bus – Benzin</t>
  </si>
  <si>
    <t>Kvadratiske bagplader blev først indført fra og med centralregistertiden, dvs. efter 1966, og derfor ikke relevant for de køretøjer der er fra den periode, hvor pladerne var egnsbestemt.
"Vare" er til benzindrevne vare og lastbiler mens "Last" er til vare og lastbiler med andet end benzin drivmiddel (Diesel)</t>
  </si>
  <si>
    <t>Traktor - grøn (benzin)</t>
  </si>
  <si>
    <t>Traktor - grøn (diesel)</t>
  </si>
  <si>
    <t>som benzin</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</si>
</sst>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s>
  <fonts count="42">
    <font>
      <sz val="10"/>
      <name val="Arial"/>
      <family val="2"/>
    </font>
    <font>
      <sz val="11"/>
      <color indexed="8"/>
      <name val="Calibri"/>
      <family val="2"/>
    </font>
    <font>
      <sz val="11"/>
      <color indexed="9"/>
      <name val="Calibri"/>
      <family val="2"/>
    </font>
    <font>
      <b/>
      <sz val="11"/>
      <color indexed="9"/>
      <name val="Calibri"/>
      <family val="2"/>
    </font>
    <font>
      <sz val="12"/>
      <name val="Times New Roman"/>
      <family val="1"/>
    </font>
    <font>
      <b/>
      <sz val="10"/>
      <name val="Arial"/>
      <family val="2"/>
    </font>
    <font>
      <b/>
      <sz val="10"/>
      <color indexed="10"/>
      <name val="Arial"/>
      <family val="2"/>
    </font>
    <font>
      <sz val="10"/>
      <color indexed="10"/>
      <name val="Arial"/>
      <family val="2"/>
    </font>
    <font>
      <b/>
      <sz val="10"/>
      <color indexed="9"/>
      <name val="Arial"/>
      <family val="2"/>
    </font>
    <font>
      <sz val="10"/>
      <color indexed="9"/>
      <name val="Arial"/>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8"/>
      <color indexed="54"/>
      <name val="Calibri Light"/>
      <family val="2"/>
    </font>
    <font>
      <b/>
      <sz val="11"/>
      <color indexed="8"/>
      <name val="Calibri"/>
      <family val="2"/>
    </font>
    <font>
      <sz val="11"/>
      <color indexed="20"/>
      <name val="Calibri"/>
      <family val="2"/>
    </font>
    <font>
      <sz val="36"/>
      <color indexed="8"/>
      <name val="Calibri"/>
      <family val="0"/>
    </font>
    <font>
      <sz val="11"/>
      <color theme="1"/>
      <name val="Calibri"/>
      <family val="2"/>
    </font>
    <font>
      <sz val="11"/>
      <color rgb="FFFF0000"/>
      <name val="Calibri"/>
      <family val="2"/>
    </font>
    <font>
      <b/>
      <sz val="11"/>
      <color rgb="FFFA7D00"/>
      <name val="Calibri"/>
      <family val="2"/>
    </font>
    <font>
      <sz val="11"/>
      <color theme="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57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libri Light"/>
      <family val="2"/>
    </font>
    <font>
      <b/>
      <sz val="11"/>
      <color theme="1"/>
      <name val="Calibri"/>
      <family val="2"/>
    </font>
    <font>
      <sz val="11"/>
      <color rgb="FF9C0006"/>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34"/>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6" fillId="0" borderId="0" applyNumberFormat="0" applyFill="0" applyBorder="0" applyAlignment="0" applyProtection="0"/>
    <xf numFmtId="0" fontId="0" fillId="34" borderId="1" applyNumberFormat="0" applyFont="0" applyAlignment="0" applyProtection="0"/>
    <xf numFmtId="0" fontId="27" fillId="35" borderId="2" applyNumberFormat="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9" fillId="0" borderId="0" applyNumberFormat="0" applyFill="0" applyBorder="0" applyAlignment="0" applyProtection="0"/>
    <xf numFmtId="0" fontId="30" fillId="42" borderId="0" applyNumberFormat="0" applyBorder="0" applyAlignment="0" applyProtection="0"/>
    <xf numFmtId="0" fontId="31" fillId="43" borderId="2" applyNumberFormat="0" applyAlignment="0" applyProtection="0"/>
    <xf numFmtId="173" fontId="0" fillId="0" borderId="0" applyFill="0" applyBorder="0" applyAlignment="0" applyProtection="0"/>
    <xf numFmtId="171" fontId="0" fillId="0" borderId="0" applyFill="0" applyBorder="0" applyAlignment="0" applyProtection="0"/>
    <xf numFmtId="0" fontId="3" fillId="44" borderId="3" applyNumberFormat="0" applyAlignment="0" applyProtection="0"/>
    <xf numFmtId="0" fontId="32" fillId="45" borderId="4" applyNumberFormat="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49" borderId="0" applyNumberFormat="0" applyBorder="0" applyAlignment="0" applyProtection="0"/>
    <xf numFmtId="0" fontId="33" fillId="50" borderId="0" applyNumberFormat="0" applyBorder="0" applyAlignment="0" applyProtection="0"/>
    <xf numFmtId="0" fontId="4" fillId="0" borderId="0">
      <alignment/>
      <protection/>
    </xf>
    <xf numFmtId="0" fontId="34" fillId="35" borderId="5" applyNumberFormat="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9" fontId="0"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51" borderId="0" applyNumberFormat="0" applyBorder="0" applyAlignment="0" applyProtection="0"/>
    <xf numFmtId="172" fontId="0" fillId="0" borderId="0" applyFill="0" applyBorder="0" applyAlignment="0" applyProtection="0"/>
    <xf numFmtId="170" fontId="0" fillId="0" borderId="0" applyFill="0" applyBorder="0" applyAlignment="0" applyProtection="0"/>
  </cellStyleXfs>
  <cellXfs count="152">
    <xf numFmtId="0" fontId="0" fillId="0" borderId="0" xfId="0" applyAlignment="1">
      <alignment/>
    </xf>
    <xf numFmtId="0" fontId="0" fillId="0" borderId="0" xfId="74" applyFont="1" applyAlignment="1">
      <alignment horizontal="center" vertical="center"/>
      <protection/>
    </xf>
    <xf numFmtId="0" fontId="5" fillId="52" borderId="11" xfId="74" applyFont="1" applyFill="1" applyBorder="1" applyAlignment="1">
      <alignment horizontal="center" vertical="center"/>
      <protection/>
    </xf>
    <xf numFmtId="0" fontId="5" fillId="52" borderId="12" xfId="74" applyFont="1" applyFill="1" applyBorder="1" applyAlignment="1">
      <alignment horizontal="center" vertical="center"/>
      <protection/>
    </xf>
    <xf numFmtId="0" fontId="5" fillId="52" borderId="13" xfId="74" applyFont="1" applyFill="1" applyBorder="1" applyAlignment="1">
      <alignment horizontal="center" vertical="center"/>
      <protection/>
    </xf>
    <xf numFmtId="0" fontId="5" fillId="0" borderId="0" xfId="74" applyFont="1" applyAlignment="1">
      <alignment horizontal="center" vertical="center"/>
      <protection/>
    </xf>
    <xf numFmtId="0" fontId="0" fillId="53" borderId="14" xfId="74" applyFont="1" applyFill="1" applyBorder="1" applyAlignment="1">
      <alignment horizontal="center" vertical="center"/>
      <protection/>
    </xf>
    <xf numFmtId="0" fontId="5" fillId="0" borderId="15" xfId="74" applyFont="1" applyBorder="1" applyAlignment="1">
      <alignment horizontal="center" vertical="center"/>
      <protection/>
    </xf>
    <xf numFmtId="0" fontId="5" fillId="0" borderId="16" xfId="74" applyFont="1" applyBorder="1" applyAlignment="1">
      <alignment horizontal="center" vertical="center"/>
      <protection/>
    </xf>
    <xf numFmtId="0" fontId="5" fillId="0" borderId="17" xfId="74" applyFont="1" applyBorder="1" applyAlignment="1">
      <alignment horizontal="center" vertical="center"/>
      <protection/>
    </xf>
    <xf numFmtId="0" fontId="0" fillId="54" borderId="18" xfId="74" applyFont="1" applyFill="1" applyBorder="1" applyAlignment="1">
      <alignment horizontal="center" vertical="center"/>
      <protection/>
    </xf>
    <xf numFmtId="0" fontId="0" fillId="0" borderId="19" xfId="74" applyFont="1" applyBorder="1" applyAlignment="1">
      <alignment horizontal="center" vertical="center"/>
      <protection/>
    </xf>
    <xf numFmtId="0" fontId="0" fillId="0" borderId="20" xfId="74" applyFont="1" applyBorder="1" applyAlignment="1">
      <alignment horizontal="center" vertical="center"/>
      <protection/>
    </xf>
    <xf numFmtId="0" fontId="0" fillId="0" borderId="21" xfId="74" applyFont="1" applyBorder="1" applyAlignment="1">
      <alignment horizontal="center" vertical="center"/>
      <protection/>
    </xf>
    <xf numFmtId="0" fontId="0" fillId="53" borderId="18" xfId="74" applyFont="1" applyFill="1" applyBorder="1" applyAlignment="1">
      <alignment horizontal="center" vertical="center"/>
      <protection/>
    </xf>
    <xf numFmtId="0" fontId="5" fillId="0" borderId="19" xfId="74" applyFont="1" applyBorder="1" applyAlignment="1">
      <alignment horizontal="center" vertical="center"/>
      <protection/>
    </xf>
    <xf numFmtId="0" fontId="5" fillId="0" borderId="20" xfId="74" applyFont="1" applyBorder="1" applyAlignment="1">
      <alignment horizontal="center" vertical="center"/>
      <protection/>
    </xf>
    <xf numFmtId="0" fontId="5" fillId="0" borderId="21" xfId="74" applyFont="1" applyBorder="1" applyAlignment="1">
      <alignment horizontal="center" vertical="center"/>
      <protection/>
    </xf>
    <xf numFmtId="0" fontId="6" fillId="0" borderId="19" xfId="74" applyFont="1" applyBorder="1" applyAlignment="1">
      <alignment horizontal="center" vertical="center"/>
      <protection/>
    </xf>
    <xf numFmtId="0" fontId="6" fillId="0" borderId="20" xfId="74" applyFont="1" applyBorder="1" applyAlignment="1">
      <alignment horizontal="center" vertical="center"/>
      <protection/>
    </xf>
    <xf numFmtId="0" fontId="5" fillId="0" borderId="19" xfId="74" applyFont="1" applyFill="1" applyBorder="1" applyAlignment="1">
      <alignment horizontal="center" vertical="center"/>
      <protection/>
    </xf>
    <xf numFmtId="0" fontId="5" fillId="0" borderId="20" xfId="74" applyFont="1" applyFill="1" applyBorder="1" applyAlignment="1">
      <alignment horizontal="center" vertical="center"/>
      <protection/>
    </xf>
    <xf numFmtId="0" fontId="7" fillId="0" borderId="19" xfId="74" applyFont="1" applyBorder="1" applyAlignment="1">
      <alignment horizontal="center" vertical="center"/>
      <protection/>
    </xf>
    <xf numFmtId="0" fontId="0" fillId="0" borderId="19" xfId="74" applyFont="1" applyFill="1" applyBorder="1" applyAlignment="1">
      <alignment horizontal="center" vertical="center"/>
      <protection/>
    </xf>
    <xf numFmtId="0" fontId="7" fillId="0" borderId="20" xfId="74" applyFont="1" applyFill="1" applyBorder="1" applyAlignment="1">
      <alignment horizontal="center" vertical="center"/>
      <protection/>
    </xf>
    <xf numFmtId="0" fontId="7" fillId="0" borderId="22" xfId="74" applyFont="1" applyBorder="1" applyAlignment="1">
      <alignment horizontal="center" vertical="center"/>
      <protection/>
    </xf>
    <xf numFmtId="0" fontId="7" fillId="0" borderId="20" xfId="74" applyFont="1" applyBorder="1" applyAlignment="1">
      <alignment horizontal="center" vertical="center"/>
      <protection/>
    </xf>
    <xf numFmtId="0" fontId="5" fillId="0" borderId="18" xfId="74" applyFont="1" applyFill="1" applyBorder="1" applyAlignment="1">
      <alignment horizontal="center" vertical="center"/>
      <protection/>
    </xf>
    <xf numFmtId="0" fontId="0" fillId="53" borderId="23" xfId="74" applyFont="1" applyFill="1" applyBorder="1" applyAlignment="1">
      <alignment horizontal="center" vertical="center"/>
      <protection/>
    </xf>
    <xf numFmtId="0" fontId="5" fillId="0" borderId="24" xfId="74" applyFont="1" applyBorder="1" applyAlignment="1">
      <alignment horizontal="center" vertical="center"/>
      <protection/>
    </xf>
    <xf numFmtId="0" fontId="5" fillId="0" borderId="25" xfId="74" applyFont="1" applyBorder="1" applyAlignment="1">
      <alignment horizontal="center" vertical="center"/>
      <protection/>
    </xf>
    <xf numFmtId="0" fontId="5" fillId="0" borderId="26" xfId="74" applyFont="1" applyBorder="1" applyAlignment="1">
      <alignment horizontal="center" vertical="center"/>
      <protection/>
    </xf>
    <xf numFmtId="0" fontId="0" fillId="0" borderId="0" xfId="74" applyFont="1" applyBorder="1" applyAlignment="1">
      <alignment horizontal="center" vertical="center"/>
      <protection/>
    </xf>
    <xf numFmtId="0" fontId="0" fillId="53" borderId="27" xfId="74" applyFont="1" applyFill="1" applyBorder="1" applyAlignment="1">
      <alignment horizontal="center" vertical="center"/>
      <protection/>
    </xf>
    <xf numFmtId="0" fontId="0" fillId="0" borderId="0" xfId="74" applyFont="1" applyBorder="1" applyAlignment="1">
      <alignment horizontal="left" vertical="center"/>
      <protection/>
    </xf>
    <xf numFmtId="0" fontId="0" fillId="0" borderId="0" xfId="74" applyFont="1" applyAlignment="1">
      <alignment horizontal="left" vertical="center"/>
      <protection/>
    </xf>
    <xf numFmtId="0" fontId="5" fillId="0" borderId="0" xfId="74" applyFont="1" applyAlignment="1">
      <alignment horizontal="left" vertical="center"/>
      <protection/>
    </xf>
    <xf numFmtId="0" fontId="0" fillId="54" borderId="27" xfId="74" applyFont="1" applyFill="1" applyBorder="1" applyAlignment="1">
      <alignment horizontal="center" vertical="center"/>
      <protection/>
    </xf>
    <xf numFmtId="0" fontId="0" fillId="0" borderId="0" xfId="74" applyFont="1" applyBorder="1" applyAlignment="1">
      <alignment horizontal="left" vertical="top" wrapText="1"/>
      <protection/>
    </xf>
    <xf numFmtId="0" fontId="5" fillId="52" borderId="28" xfId="74" applyFont="1" applyFill="1" applyBorder="1" applyAlignment="1">
      <alignment horizontal="center" vertical="center"/>
      <protection/>
    </xf>
    <xf numFmtId="0" fontId="5" fillId="52" borderId="29" xfId="74" applyFont="1" applyFill="1" applyBorder="1" applyAlignment="1">
      <alignment horizontal="center" vertical="center"/>
      <protection/>
    </xf>
    <xf numFmtId="0" fontId="5" fillId="55" borderId="15" xfId="74" applyFont="1" applyFill="1" applyBorder="1" applyAlignment="1">
      <alignment horizontal="center" vertical="center"/>
      <protection/>
    </xf>
    <xf numFmtId="0" fontId="5" fillId="55" borderId="17" xfId="74" applyFont="1" applyFill="1" applyBorder="1" applyAlignment="1">
      <alignment horizontal="center" vertical="center"/>
      <protection/>
    </xf>
    <xf numFmtId="0" fontId="5" fillId="55" borderId="30" xfId="74" applyFont="1" applyFill="1" applyBorder="1" applyAlignment="1">
      <alignment horizontal="center" vertical="center"/>
      <protection/>
    </xf>
    <xf numFmtId="0" fontId="5" fillId="56" borderId="31" xfId="74" applyFont="1" applyFill="1" applyBorder="1" applyAlignment="1">
      <alignment horizontal="center" vertical="center"/>
      <protection/>
    </xf>
    <xf numFmtId="0" fontId="5" fillId="56" borderId="17" xfId="74" applyFont="1" applyFill="1" applyBorder="1" applyAlignment="1">
      <alignment horizontal="center" vertical="center"/>
      <protection/>
    </xf>
    <xf numFmtId="0" fontId="0" fillId="56" borderId="30" xfId="74" applyFont="1" applyFill="1" applyBorder="1" applyAlignment="1">
      <alignment horizontal="center" vertical="center"/>
      <protection/>
    </xf>
    <xf numFmtId="1" fontId="0" fillId="55" borderId="30" xfId="74" applyNumberFormat="1" applyFont="1" applyFill="1" applyBorder="1" applyAlignment="1">
      <alignment horizontal="center" vertical="center"/>
      <protection/>
    </xf>
    <xf numFmtId="1" fontId="0" fillId="55" borderId="19" xfId="74" applyNumberFormat="1" applyFont="1" applyFill="1" applyBorder="1" applyAlignment="1">
      <alignment horizontal="center" vertical="center"/>
      <protection/>
    </xf>
    <xf numFmtId="0" fontId="0" fillId="55" borderId="21" xfId="74" applyFont="1" applyFill="1" applyBorder="1" applyAlignment="1">
      <alignment horizontal="center" vertical="center"/>
      <protection/>
    </xf>
    <xf numFmtId="1" fontId="0" fillId="55" borderId="18" xfId="74" applyNumberFormat="1" applyFont="1" applyFill="1" applyBorder="1" applyAlignment="1">
      <alignment horizontal="center" vertical="center"/>
      <protection/>
    </xf>
    <xf numFmtId="0" fontId="0" fillId="56" borderId="32" xfId="74" applyFont="1" applyFill="1" applyBorder="1" applyAlignment="1">
      <alignment horizontal="center" vertical="center"/>
      <protection/>
    </xf>
    <xf numFmtId="0" fontId="0" fillId="56" borderId="21" xfId="74" applyFont="1" applyFill="1" applyBorder="1" applyAlignment="1">
      <alignment horizontal="center" vertical="center"/>
      <protection/>
    </xf>
    <xf numFmtId="0" fontId="0" fillId="56" borderId="18" xfId="74" applyFont="1" applyFill="1" applyBorder="1" applyAlignment="1">
      <alignment horizontal="center" vertical="center"/>
      <protection/>
    </xf>
    <xf numFmtId="1" fontId="5" fillId="55" borderId="19" xfId="74" applyNumberFormat="1" applyFont="1" applyFill="1" applyBorder="1" applyAlignment="1">
      <alignment horizontal="center" vertical="center"/>
      <protection/>
    </xf>
    <xf numFmtId="0" fontId="5" fillId="55" borderId="21" xfId="74" applyFont="1" applyFill="1" applyBorder="1" applyAlignment="1">
      <alignment horizontal="center" vertical="center"/>
      <protection/>
    </xf>
    <xf numFmtId="0" fontId="5" fillId="56" borderId="32" xfId="74" applyFont="1" applyFill="1" applyBorder="1" applyAlignment="1">
      <alignment horizontal="center" vertical="center"/>
      <protection/>
    </xf>
    <xf numFmtId="0" fontId="5" fillId="56" borderId="21" xfId="74" applyFont="1" applyFill="1" applyBorder="1" applyAlignment="1">
      <alignment horizontal="center" vertical="center"/>
      <protection/>
    </xf>
    <xf numFmtId="0" fontId="0" fillId="55" borderId="19" xfId="74" applyFont="1" applyFill="1" applyBorder="1" applyAlignment="1">
      <alignment horizontal="center" vertical="center"/>
      <protection/>
    </xf>
    <xf numFmtId="0" fontId="5" fillId="55" borderId="19" xfId="74" applyFont="1" applyFill="1" applyBorder="1" applyAlignment="1">
      <alignment horizontal="center" vertical="center"/>
      <protection/>
    </xf>
    <xf numFmtId="0" fontId="5" fillId="56" borderId="33" xfId="74" applyFont="1" applyFill="1" applyBorder="1" applyAlignment="1">
      <alignment horizontal="center" vertical="center"/>
      <protection/>
    </xf>
    <xf numFmtId="0" fontId="5" fillId="56" borderId="34" xfId="74" applyFont="1" applyFill="1" applyBorder="1" applyAlignment="1">
      <alignment horizontal="center" vertical="center"/>
      <protection/>
    </xf>
    <xf numFmtId="1" fontId="5" fillId="55" borderId="18" xfId="74" applyNumberFormat="1" applyFont="1" applyFill="1" applyBorder="1" applyAlignment="1">
      <alignment horizontal="center" vertical="center"/>
      <protection/>
    </xf>
    <xf numFmtId="0" fontId="5" fillId="56" borderId="18" xfId="74" applyFont="1" applyFill="1" applyBorder="1" applyAlignment="1">
      <alignment horizontal="center" vertical="center"/>
      <protection/>
    </xf>
    <xf numFmtId="0" fontId="5" fillId="55" borderId="24" xfId="74" applyFont="1" applyFill="1" applyBorder="1" applyAlignment="1">
      <alignment horizontal="center" vertical="center"/>
      <protection/>
    </xf>
    <xf numFmtId="0" fontId="5" fillId="55" borderId="26" xfId="74" applyFont="1" applyFill="1" applyBorder="1" applyAlignment="1">
      <alignment horizontal="center" vertical="center"/>
      <protection/>
    </xf>
    <xf numFmtId="1" fontId="0" fillId="55" borderId="23" xfId="74" applyNumberFormat="1" applyFont="1" applyFill="1" applyBorder="1" applyAlignment="1">
      <alignment horizontal="center" vertical="center"/>
      <protection/>
    </xf>
    <xf numFmtId="0" fontId="5" fillId="56" borderId="35" xfId="74" applyFont="1" applyFill="1" applyBorder="1" applyAlignment="1">
      <alignment horizontal="center" vertical="center"/>
      <protection/>
    </xf>
    <xf numFmtId="0" fontId="5" fillId="56" borderId="26" xfId="74" applyFont="1" applyFill="1" applyBorder="1" applyAlignment="1">
      <alignment horizontal="center" vertical="center"/>
      <protection/>
    </xf>
    <xf numFmtId="0" fontId="0" fillId="56" borderId="23" xfId="74" applyFont="1" applyFill="1" applyBorder="1" applyAlignment="1">
      <alignment horizontal="center" vertical="center"/>
      <protection/>
    </xf>
    <xf numFmtId="1" fontId="5" fillId="0" borderId="0" xfId="74" applyNumberFormat="1" applyFont="1" applyAlignment="1">
      <alignment horizontal="center" vertical="center"/>
      <protection/>
    </xf>
    <xf numFmtId="0" fontId="0" fillId="0" borderId="0" xfId="74" applyFont="1" applyFill="1" applyAlignment="1">
      <alignment horizontal="center" vertical="center"/>
      <protection/>
    </xf>
    <xf numFmtId="0" fontId="0" fillId="0" borderId="0" xfId="74" applyFont="1" applyFill="1" applyBorder="1" applyAlignment="1">
      <alignment horizontal="center" vertical="center"/>
      <protection/>
    </xf>
    <xf numFmtId="0" fontId="5" fillId="52" borderId="36" xfId="74" applyFont="1" applyFill="1" applyBorder="1" applyAlignment="1">
      <alignment horizontal="center" vertical="center"/>
      <protection/>
    </xf>
    <xf numFmtId="0" fontId="5" fillId="52" borderId="37" xfId="74" applyFont="1" applyFill="1" applyBorder="1" applyAlignment="1">
      <alignment horizontal="center" vertical="center"/>
      <protection/>
    </xf>
    <xf numFmtId="0" fontId="5" fillId="56" borderId="15" xfId="74" applyFont="1" applyFill="1" applyBorder="1" applyAlignment="1">
      <alignment horizontal="center" vertical="center"/>
      <protection/>
    </xf>
    <xf numFmtId="0" fontId="5" fillId="56" borderId="16" xfId="74" applyFont="1" applyFill="1" applyBorder="1" applyAlignment="1">
      <alignment horizontal="center" vertical="center"/>
      <protection/>
    </xf>
    <xf numFmtId="0" fontId="5" fillId="56" borderId="38" xfId="74" applyFont="1" applyFill="1" applyBorder="1" applyAlignment="1">
      <alignment horizontal="center" vertical="center"/>
      <protection/>
    </xf>
    <xf numFmtId="0" fontId="5" fillId="0" borderId="15" xfId="74" applyFont="1" applyFill="1" applyBorder="1" applyAlignment="1">
      <alignment horizontal="center" vertical="center"/>
      <protection/>
    </xf>
    <xf numFmtId="0" fontId="5" fillId="0" borderId="16" xfId="74" applyFont="1" applyFill="1" applyBorder="1" applyAlignment="1">
      <alignment horizontal="center" vertical="center"/>
      <protection/>
    </xf>
    <xf numFmtId="0" fontId="5" fillId="0" borderId="14" xfId="74" applyFont="1" applyFill="1" applyBorder="1" applyAlignment="1">
      <alignment horizontal="center" vertical="center"/>
      <protection/>
    </xf>
    <xf numFmtId="0" fontId="5" fillId="55" borderId="39" xfId="74" applyFont="1" applyFill="1" applyBorder="1" applyAlignment="1">
      <alignment horizontal="center" vertical="center"/>
      <protection/>
    </xf>
    <xf numFmtId="0" fontId="5" fillId="55" borderId="40" xfId="74" applyFont="1" applyFill="1" applyBorder="1" applyAlignment="1">
      <alignment horizontal="center" vertical="center"/>
      <protection/>
    </xf>
    <xf numFmtId="0" fontId="0" fillId="55" borderId="30" xfId="74" applyFont="1" applyFill="1" applyBorder="1" applyAlignment="1">
      <alignment horizontal="center" vertical="center"/>
      <protection/>
    </xf>
    <xf numFmtId="0" fontId="5" fillId="56" borderId="39" xfId="74" applyFont="1" applyFill="1" applyBorder="1" applyAlignment="1">
      <alignment horizontal="center" vertical="center"/>
      <protection/>
    </xf>
    <xf numFmtId="0" fontId="5" fillId="56" borderId="41" xfId="74" applyFont="1" applyFill="1" applyBorder="1" applyAlignment="1">
      <alignment horizontal="center" vertical="center"/>
      <protection/>
    </xf>
    <xf numFmtId="0" fontId="5" fillId="56" borderId="19" xfId="74" applyFont="1" applyFill="1" applyBorder="1" applyAlignment="1">
      <alignment horizontal="center" vertical="center"/>
      <protection/>
    </xf>
    <xf numFmtId="0" fontId="5" fillId="56" borderId="20" xfId="74" applyFont="1" applyFill="1" applyBorder="1" applyAlignment="1">
      <alignment horizontal="center" vertical="center"/>
      <protection/>
    </xf>
    <xf numFmtId="0" fontId="5" fillId="56" borderId="14" xfId="74" applyFont="1" applyFill="1" applyBorder="1" applyAlignment="1">
      <alignment horizontal="center" vertical="center"/>
      <protection/>
    </xf>
    <xf numFmtId="0" fontId="0" fillId="0" borderId="18" xfId="74" applyFont="1" applyFill="1" applyBorder="1" applyAlignment="1">
      <alignment horizontal="center" vertical="center"/>
      <protection/>
    </xf>
    <xf numFmtId="0" fontId="5" fillId="56" borderId="37" xfId="74" applyFont="1" applyFill="1" applyBorder="1" applyAlignment="1">
      <alignment horizontal="center" vertical="center"/>
      <protection/>
    </xf>
    <xf numFmtId="0" fontId="5" fillId="0" borderId="37" xfId="74" applyFont="1" applyFill="1" applyBorder="1" applyAlignment="1">
      <alignment horizontal="center" vertical="center"/>
      <protection/>
    </xf>
    <xf numFmtId="0" fontId="0" fillId="56" borderId="19" xfId="74" applyFont="1" applyFill="1" applyBorder="1" applyAlignment="1">
      <alignment horizontal="center" vertical="center"/>
      <protection/>
    </xf>
    <xf numFmtId="0" fontId="0" fillId="56" borderId="20" xfId="74" applyFont="1" applyFill="1" applyBorder="1" applyAlignment="1">
      <alignment horizontal="center" vertical="center"/>
      <protection/>
    </xf>
    <xf numFmtId="0" fontId="0" fillId="56" borderId="42" xfId="74" applyFont="1" applyFill="1" applyBorder="1" applyAlignment="1">
      <alignment horizontal="center" vertical="center"/>
      <protection/>
    </xf>
    <xf numFmtId="0" fontId="0" fillId="0" borderId="20" xfId="74" applyFont="1" applyFill="1" applyBorder="1" applyAlignment="1">
      <alignment horizontal="center" vertical="center"/>
      <protection/>
    </xf>
    <xf numFmtId="0" fontId="0" fillId="55" borderId="18" xfId="74" applyFont="1" applyFill="1" applyBorder="1" applyAlignment="1">
      <alignment horizontal="center" vertical="center"/>
      <protection/>
    </xf>
    <xf numFmtId="0" fontId="0" fillId="56" borderId="20" xfId="0" applyFill="1" applyBorder="1" applyAlignment="1">
      <alignment/>
    </xf>
    <xf numFmtId="0" fontId="0" fillId="0" borderId="20" xfId="0" applyBorder="1" applyAlignment="1">
      <alignment/>
    </xf>
    <xf numFmtId="0" fontId="0" fillId="55" borderId="43" xfId="74" applyFont="1" applyFill="1" applyBorder="1" applyAlignment="1">
      <alignment horizontal="center" vertical="center"/>
      <protection/>
    </xf>
    <xf numFmtId="0" fontId="5" fillId="56" borderId="42" xfId="74" applyFont="1" applyFill="1" applyBorder="1" applyAlignment="1">
      <alignment horizontal="center" vertical="center"/>
      <protection/>
    </xf>
    <xf numFmtId="0" fontId="0" fillId="56" borderId="37" xfId="74" applyFont="1" applyFill="1" applyBorder="1" applyAlignment="1">
      <alignment horizontal="center" vertical="center"/>
      <protection/>
    </xf>
    <xf numFmtId="0" fontId="0" fillId="0" borderId="37" xfId="74" applyFont="1" applyFill="1" applyBorder="1" applyAlignment="1">
      <alignment horizontal="center" vertical="center"/>
      <protection/>
    </xf>
    <xf numFmtId="0" fontId="5" fillId="55" borderId="18" xfId="74" applyFont="1" applyFill="1" applyBorder="1" applyAlignment="1">
      <alignment horizontal="center" vertical="center"/>
      <protection/>
    </xf>
    <xf numFmtId="0" fontId="5" fillId="56" borderId="44" xfId="74" applyFont="1" applyFill="1" applyBorder="1" applyAlignment="1">
      <alignment horizontal="center" vertical="center"/>
      <protection/>
    </xf>
    <xf numFmtId="0" fontId="5" fillId="57" borderId="0" xfId="0" applyFont="1" applyFill="1" applyAlignment="1">
      <alignment horizontal="center"/>
    </xf>
    <xf numFmtId="0" fontId="5" fillId="0" borderId="18" xfId="74" applyFont="1" applyBorder="1" applyAlignment="1">
      <alignment horizontal="center" vertical="center"/>
      <protection/>
    </xf>
    <xf numFmtId="0" fontId="0" fillId="0" borderId="18" xfId="74" applyFont="1" applyBorder="1" applyAlignment="1">
      <alignment horizontal="center" vertical="center"/>
      <protection/>
    </xf>
    <xf numFmtId="0" fontId="0" fillId="0" borderId="37" xfId="0" applyBorder="1" applyAlignment="1">
      <alignment/>
    </xf>
    <xf numFmtId="0" fontId="5" fillId="56" borderId="24" xfId="74" applyFont="1" applyFill="1" applyBorder="1" applyAlignment="1">
      <alignment horizontal="center" vertical="center"/>
      <protection/>
    </xf>
    <xf numFmtId="0" fontId="5" fillId="56" borderId="25" xfId="74" applyFont="1" applyFill="1" applyBorder="1" applyAlignment="1">
      <alignment horizontal="center" vertical="center"/>
      <protection/>
    </xf>
    <xf numFmtId="0" fontId="0" fillId="56" borderId="45" xfId="74" applyFont="1" applyFill="1" applyBorder="1" applyAlignment="1">
      <alignment horizontal="center" vertical="center"/>
      <protection/>
    </xf>
    <xf numFmtId="0" fontId="5" fillId="0" borderId="24" xfId="74" applyFont="1" applyFill="1" applyBorder="1" applyAlignment="1">
      <alignment horizontal="center" vertical="center"/>
      <protection/>
    </xf>
    <xf numFmtId="0" fontId="5" fillId="0" borderId="25" xfId="74" applyFont="1" applyFill="1" applyBorder="1" applyAlignment="1">
      <alignment horizontal="center" vertical="center"/>
      <protection/>
    </xf>
    <xf numFmtId="0" fontId="0" fillId="0" borderId="23" xfId="74" applyFont="1" applyFill="1" applyBorder="1" applyAlignment="1">
      <alignment horizontal="center" vertical="center"/>
      <protection/>
    </xf>
    <xf numFmtId="0" fontId="0" fillId="0" borderId="0" xfId="74" applyFont="1" applyBorder="1" applyAlignment="1">
      <alignment vertical="center"/>
      <protection/>
    </xf>
    <xf numFmtId="0" fontId="0" fillId="53" borderId="46" xfId="74" applyFont="1" applyFill="1" applyBorder="1" applyAlignment="1">
      <alignment horizontal="center" vertical="center"/>
      <protection/>
    </xf>
    <xf numFmtId="0" fontId="8" fillId="48" borderId="39" xfId="0" applyFont="1" applyFill="1" applyBorder="1" applyAlignment="1">
      <alignment horizontal="center" vertical="center"/>
    </xf>
    <xf numFmtId="0" fontId="8" fillId="48" borderId="41" xfId="0" applyFont="1" applyFill="1" applyBorder="1" applyAlignment="1">
      <alignment horizontal="center" vertical="center"/>
    </xf>
    <xf numFmtId="0" fontId="9" fillId="48" borderId="14"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6" xfId="0" applyFont="1" applyFill="1" applyBorder="1" applyAlignment="1">
      <alignment horizontal="center" vertical="center"/>
    </xf>
    <xf numFmtId="0" fontId="9" fillId="48" borderId="18" xfId="0" applyFont="1" applyFill="1" applyBorder="1" applyAlignment="1">
      <alignment horizontal="center" vertical="center"/>
    </xf>
    <xf numFmtId="0" fontId="0" fillId="54" borderId="22" xfId="74" applyFont="1" applyFill="1" applyBorder="1" applyAlignment="1">
      <alignment horizontal="center" vertical="center"/>
      <protection/>
    </xf>
    <xf numFmtId="0" fontId="9" fillId="48" borderId="19" xfId="0" applyFont="1" applyFill="1" applyBorder="1" applyAlignment="1">
      <alignment horizontal="center" vertical="center"/>
    </xf>
    <xf numFmtId="0" fontId="9" fillId="48" borderId="20" xfId="0" applyFont="1" applyFill="1" applyBorder="1" applyAlignment="1">
      <alignment horizontal="center" vertical="center"/>
    </xf>
    <xf numFmtId="0" fontId="0" fillId="53" borderId="22" xfId="74" applyFont="1" applyFill="1" applyBorder="1" applyAlignment="1">
      <alignment horizontal="center" vertical="center"/>
      <protection/>
    </xf>
    <xf numFmtId="0" fontId="8" fillId="48" borderId="19"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47" xfId="0" applyFont="1" applyFill="1" applyBorder="1" applyAlignment="1">
      <alignment horizontal="center" vertical="center"/>
    </xf>
    <xf numFmtId="0" fontId="0" fillId="53" borderId="48" xfId="74" applyFont="1" applyFill="1" applyBorder="1" applyAlignment="1">
      <alignment horizontal="center" vertical="center"/>
      <protection/>
    </xf>
    <xf numFmtId="0" fontId="8"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9" fillId="48" borderId="23" xfId="0" applyFont="1" applyFill="1" applyBorder="1" applyAlignment="1">
      <alignment horizontal="center" vertical="center"/>
    </xf>
    <xf numFmtId="0" fontId="5" fillId="0" borderId="18" xfId="74" applyFont="1" applyFill="1" applyBorder="1" applyAlignment="1">
      <alignment horizontal="center" vertical="center"/>
      <protection/>
    </xf>
    <xf numFmtId="0" fontId="0" fillId="0" borderId="0" xfId="74" applyFont="1" applyBorder="1" applyAlignment="1">
      <alignment horizontal="left" vertical="center"/>
      <protection/>
    </xf>
    <xf numFmtId="0" fontId="0" fillId="0" borderId="0" xfId="74" applyFont="1" applyBorder="1" applyAlignment="1">
      <alignment horizontal="left" vertical="top" wrapText="1"/>
      <protection/>
    </xf>
    <xf numFmtId="0" fontId="5" fillId="52" borderId="28" xfId="74" applyFont="1" applyFill="1" applyBorder="1" applyAlignment="1">
      <alignment horizontal="center" vertical="center"/>
      <protection/>
    </xf>
    <xf numFmtId="0" fontId="5" fillId="52" borderId="49" xfId="74" applyFont="1" applyFill="1" applyBorder="1" applyAlignment="1">
      <alignment horizontal="center" vertical="center"/>
      <protection/>
    </xf>
    <xf numFmtId="0" fontId="0" fillId="56" borderId="18" xfId="74" applyFont="1" applyFill="1" applyBorder="1" applyAlignment="1">
      <alignment horizontal="center" vertical="center"/>
      <protection/>
    </xf>
    <xf numFmtId="0" fontId="5" fillId="55" borderId="22" xfId="74" applyFont="1" applyFill="1" applyBorder="1" applyAlignment="1">
      <alignment horizontal="center" vertical="center"/>
      <protection/>
    </xf>
    <xf numFmtId="0" fontId="5" fillId="56" borderId="18" xfId="74" applyFont="1" applyFill="1" applyBorder="1" applyAlignment="1">
      <alignment horizontal="center" vertical="center"/>
      <protection/>
    </xf>
    <xf numFmtId="0" fontId="5" fillId="56" borderId="50" xfId="74" applyFont="1" applyFill="1" applyBorder="1" applyAlignment="1">
      <alignment horizontal="center" vertical="center"/>
      <protection/>
    </xf>
    <xf numFmtId="0" fontId="0" fillId="55" borderId="22" xfId="74" applyFont="1" applyFill="1" applyBorder="1" applyAlignment="1">
      <alignment horizontal="center" vertical="center"/>
      <protection/>
    </xf>
    <xf numFmtId="0" fontId="0" fillId="56" borderId="50" xfId="74" applyFont="1" applyFill="1" applyBorder="1" applyAlignment="1">
      <alignment horizontal="center" vertical="center"/>
      <protection/>
    </xf>
    <xf numFmtId="0" fontId="5" fillId="52" borderId="51" xfId="74" applyFont="1" applyFill="1" applyBorder="1" applyAlignment="1">
      <alignment horizontal="center" vertical="center"/>
      <protection/>
    </xf>
    <xf numFmtId="0" fontId="5" fillId="52" borderId="52" xfId="74" applyFont="1" applyFill="1" applyBorder="1" applyAlignment="1">
      <alignment horizontal="center" vertical="center"/>
      <protection/>
    </xf>
    <xf numFmtId="0" fontId="0" fillId="0" borderId="18" xfId="74" applyFont="1" applyFill="1" applyBorder="1" applyAlignment="1">
      <alignment horizontal="center" vertical="center"/>
      <protection/>
    </xf>
    <xf numFmtId="0" fontId="0" fillId="55" borderId="18" xfId="74" applyFont="1" applyFill="1" applyBorder="1" applyAlignment="1">
      <alignment horizontal="center" vertical="center"/>
      <protection/>
    </xf>
    <xf numFmtId="0" fontId="0" fillId="0" borderId="18" xfId="74" applyFont="1" applyBorder="1" applyAlignment="1">
      <alignment horizontal="center" vertical="center"/>
      <protection/>
    </xf>
    <xf numFmtId="0" fontId="9" fillId="48" borderId="18" xfId="0" applyFont="1" applyFill="1" applyBorder="1" applyAlignment="1">
      <alignment horizontal="center" vertical="center"/>
    </xf>
    <xf numFmtId="0" fontId="8" fillId="48" borderId="18" xfId="0" applyFont="1" applyFill="1" applyBorder="1" applyAlignment="1">
      <alignment horizontal="center" vertical="center"/>
    </xf>
  </cellXfs>
  <cellStyles count="73">
    <cellStyle name="Normal" xfId="0"/>
    <cellStyle name="20 % - Farve1" xfId="15"/>
    <cellStyle name="20 % - Farve2" xfId="16"/>
    <cellStyle name="20 % - Farve3" xfId="17"/>
    <cellStyle name="20 % - Farve4" xfId="18"/>
    <cellStyle name="20 % - Farve5" xfId="19"/>
    <cellStyle name="20 % - Farve6" xfId="20"/>
    <cellStyle name="20 % - Markeringsfarve1" xfId="21"/>
    <cellStyle name="20 % - Markeringsfarve2" xfId="22"/>
    <cellStyle name="20 % - Markeringsfarve3" xfId="23"/>
    <cellStyle name="20 % - Markeringsfarve4" xfId="24"/>
    <cellStyle name="20 % - Markeringsfarve5" xfId="25"/>
    <cellStyle name="20 % - Markeringsfarve6" xfId="26"/>
    <cellStyle name="40 % - Farve1" xfId="27"/>
    <cellStyle name="40 % - Farve2" xfId="28"/>
    <cellStyle name="40 % - Farve3" xfId="29"/>
    <cellStyle name="40 % - Farve4" xfId="30"/>
    <cellStyle name="40 % - Farve5" xfId="31"/>
    <cellStyle name="40 % - Farve6" xfId="32"/>
    <cellStyle name="40 % - Markeringsfarve1" xfId="33"/>
    <cellStyle name="40 % - Markeringsfarve2" xfId="34"/>
    <cellStyle name="40 % - Markeringsfarve3" xfId="35"/>
    <cellStyle name="40 % - Markeringsfarve4" xfId="36"/>
    <cellStyle name="40 % - Markeringsfarve5" xfId="37"/>
    <cellStyle name="40 % - Markeringsfarve6" xfId="38"/>
    <cellStyle name="60 % - Farve1" xfId="39"/>
    <cellStyle name="60 % - Farve2" xfId="40"/>
    <cellStyle name="60 % - Farve3" xfId="41"/>
    <cellStyle name="60 % - Farve4" xfId="42"/>
    <cellStyle name="60 % - Farve5" xfId="43"/>
    <cellStyle name="60 % - Farve6" xfId="44"/>
    <cellStyle name="60 % - Markeringsfarve1" xfId="45"/>
    <cellStyle name="60 % - Markeringsfarve2" xfId="46"/>
    <cellStyle name="60 % - Markeringsfarve3" xfId="47"/>
    <cellStyle name="60 % - Markeringsfarve4" xfId="48"/>
    <cellStyle name="60 % - Markeringsfarve5" xfId="49"/>
    <cellStyle name="60 % - Markeringsfarve6" xfId="50"/>
    <cellStyle name="Advarselstekst" xfId="51"/>
    <cellStyle name="Bemærk!" xfId="52"/>
    <cellStyle name="Beregning" xfId="53"/>
    <cellStyle name="Farve1" xfId="54"/>
    <cellStyle name="Farve2" xfId="55"/>
    <cellStyle name="Farve3" xfId="56"/>
    <cellStyle name="Farve4" xfId="57"/>
    <cellStyle name="Farve5" xfId="58"/>
    <cellStyle name="Farve6" xfId="59"/>
    <cellStyle name="Forklarende tekst" xfId="60"/>
    <cellStyle name="God" xfId="61"/>
    <cellStyle name="Input" xfId="62"/>
    <cellStyle name="Comma" xfId="63"/>
    <cellStyle name="Comma [0]" xfId="64"/>
    <cellStyle name="Kontroller celle" xfId="65"/>
    <cellStyle name="Kontrollér celle" xfId="66"/>
    <cellStyle name="Markeringsfarve1" xfId="67"/>
    <cellStyle name="Markeringsfarve2" xfId="68"/>
    <cellStyle name="Markeringsfarve3" xfId="69"/>
    <cellStyle name="Markeringsfarve4" xfId="70"/>
    <cellStyle name="Markeringsfarve5" xfId="71"/>
    <cellStyle name="Markeringsfarve6" xfId="72"/>
    <cellStyle name="Neutral" xfId="73"/>
    <cellStyle name="Normal_Tilladte bogstavkombinationer til Ketner og CSC" xfId="74"/>
    <cellStyle name="Output" xfId="75"/>
    <cellStyle name="Overskrift 1" xfId="76"/>
    <cellStyle name="Overskrift 2" xfId="77"/>
    <cellStyle name="Overskrift 3" xfId="78"/>
    <cellStyle name="Overskrift 4" xfId="79"/>
    <cellStyle name="Percent" xfId="80"/>
    <cellStyle name="Sammenkædet celle" xfId="81"/>
    <cellStyle name="Titel" xfId="82"/>
    <cellStyle name="Total" xfId="83"/>
    <cellStyle name="Ugyldig" xfId="84"/>
    <cellStyle name="Currency" xfId="85"/>
    <cellStyle name="Currency [0]"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80"/>
      <rgbColor rgb="00CCFFFF"/>
      <rgbColor rgb="00660066"/>
      <rgbColor rgb="00FF8080"/>
      <rgbColor rgb="000066CC"/>
      <rgbColor rgb="00CCCCFF"/>
      <rgbColor rgb="00000080"/>
      <rgbColor rgb="00FF00FF"/>
      <rgbColor rgb="00FFFF66"/>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371475</xdr:colOff>
      <xdr:row>7</xdr:row>
      <xdr:rowOff>9525</xdr:rowOff>
    </xdr:to>
    <xdr:pic>
      <xdr:nvPicPr>
        <xdr:cNvPr id="1" name="Billede 2"/>
        <xdr:cNvPicPr preferRelativeResize="1">
          <a:picLocks noChangeAspect="1"/>
        </xdr:cNvPicPr>
      </xdr:nvPicPr>
      <xdr:blipFill>
        <a:blip r:embed="rId1"/>
        <a:stretch>
          <a:fillRect/>
        </a:stretch>
      </xdr:blipFill>
      <xdr:spPr>
        <a:xfrm>
          <a:off x="0" y="0"/>
          <a:ext cx="4029075" cy="1143000"/>
        </a:xfrm>
        <a:prstGeom prst="rect">
          <a:avLst/>
        </a:prstGeom>
        <a:blipFill>
          <a:blip r:embed=""/>
          <a:srcRect/>
          <a:stretch>
            <a:fillRect/>
          </a:stretch>
        </a:blipFill>
        <a:ln w="9525" cmpd="sng">
          <a:noFill/>
        </a:ln>
      </xdr:spPr>
    </xdr:pic>
    <xdr:clientData/>
  </xdr:twoCellAnchor>
  <xdr:twoCellAnchor>
    <xdr:from>
      <xdr:col>11</xdr:col>
      <xdr:colOff>209550</xdr:colOff>
      <xdr:row>0</xdr:row>
      <xdr:rowOff>0</xdr:rowOff>
    </xdr:from>
    <xdr:to>
      <xdr:col>20</xdr:col>
      <xdr:colOff>28575</xdr:colOff>
      <xdr:row>7</xdr:row>
      <xdr:rowOff>19050</xdr:rowOff>
    </xdr:to>
    <xdr:pic>
      <xdr:nvPicPr>
        <xdr:cNvPr id="2" name="Billede 4"/>
        <xdr:cNvPicPr preferRelativeResize="1">
          <a:picLocks noChangeAspect="1"/>
        </xdr:cNvPicPr>
      </xdr:nvPicPr>
      <xdr:blipFill>
        <a:blip r:embed="rId2"/>
        <a:stretch>
          <a:fillRect/>
        </a:stretch>
      </xdr:blipFill>
      <xdr:spPr>
        <a:xfrm>
          <a:off x="6915150" y="0"/>
          <a:ext cx="5305425" cy="1152525"/>
        </a:xfrm>
        <a:prstGeom prst="rect">
          <a:avLst/>
        </a:prstGeom>
        <a:blipFill>
          <a:blip r:embed=""/>
          <a:srcRect/>
          <a:stretch>
            <a:fillRect/>
          </a:stretch>
        </a:blipFill>
        <a:ln w="9525" cmpd="sng">
          <a:noFill/>
        </a:ln>
      </xdr:spPr>
    </xdr:pic>
    <xdr:clientData/>
  </xdr:twoCellAnchor>
  <xdr:oneCellAnchor>
    <xdr:from>
      <xdr:col>3</xdr:col>
      <xdr:colOff>190500</xdr:colOff>
      <xdr:row>14</xdr:row>
      <xdr:rowOff>66675</xdr:rowOff>
    </xdr:from>
    <xdr:ext cx="8591550" cy="1781175"/>
    <xdr:sp fLocksText="0">
      <xdr:nvSpPr>
        <xdr:cNvPr id="3" name="Tekstfelt 5"/>
        <xdr:cNvSpPr txBox="1">
          <a:spLocks noChangeArrowheads="1"/>
        </xdr:cNvSpPr>
      </xdr:nvSpPr>
      <xdr:spPr>
        <a:xfrm>
          <a:off x="2019300" y="2333625"/>
          <a:ext cx="8591550" cy="1781175"/>
        </a:xfrm>
        <a:prstGeom prst="rect">
          <a:avLst/>
        </a:prstGeom>
        <a:noFill/>
        <a:ln w="9525" cmpd="sng">
          <a:noFill/>
        </a:ln>
      </xdr:spPr>
      <xdr:txBody>
        <a:bodyPr vertOverflow="clip" wrap="square" lIns="20160" tIns="20160" rIns="20160" bIns="20160">
          <a:spAutoFit/>
        </a:bodyPr>
        <a:p>
          <a:pPr algn="l">
            <a:defRPr/>
          </a:pPr>
          <a:r>
            <a:rPr lang="en-US" cap="none" sz="3600" b="0" i="0" u="none" baseline="0">
              <a:solidFill>
                <a:srgbClr val="000000"/>
              </a:solidFill>
              <a:latin typeface="Calibri"/>
              <a:ea typeface="Calibri"/>
              <a:cs typeface="Calibri"/>
            </a:rPr>
            <a:t>Oversigt over reserverede registreringsnumre
</a:t>
          </a:r>
          <a:r>
            <a:rPr lang="en-US" cap="none" sz="3600" b="0" i="0" u="none" baseline="0">
              <a:solidFill>
                <a:srgbClr val="000000"/>
              </a:solidFill>
              <a:latin typeface="Calibri"/>
              <a:ea typeface="Calibri"/>
              <a:cs typeface="Calibri"/>
            </a:rPr>
            <a:t>for historiske nummerplader med 2 bogstaver
</a:t>
          </a:r>
          <a:r>
            <a:rPr lang="en-US" cap="none" sz="3600" b="0" i="0" u="none" baseline="0">
              <a:solidFill>
                <a:srgbClr val="000000"/>
              </a:solidFill>
              <a:latin typeface="Calibri"/>
              <a:ea typeface="Calibri"/>
              <a:cs typeface="Calibri"/>
            </a:rPr>
            <a:t>         (1. april 1958 - 31. marts 1976)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O90"/>
  <sheetViews>
    <sheetView showGridLines="0" zoomScale="80" zoomScaleNormal="80" zoomScalePageLayoutView="0" workbookViewId="0" topLeftCell="A70">
      <selection activeCell="D72" sqref="D72"/>
    </sheetView>
  </sheetViews>
  <sheetFormatPr defaultColWidth="4.8515625" defaultRowHeight="12.75"/>
  <cols>
    <col min="1" max="1" width="4.8515625" style="1" customWidth="1"/>
    <col min="2" max="7" width="14.57421875" style="1" customWidth="1"/>
    <col min="8" max="9" width="4.8515625" style="1" customWidth="1"/>
    <col min="10" max="13" width="14.57421875" style="1" customWidth="1"/>
    <col min="14" max="14" width="4.8515625" style="1" customWidth="1"/>
    <col min="15" max="15" width="21.57421875" style="1" customWidth="1"/>
    <col min="16" max="16" width="7.421875" style="1" customWidth="1"/>
    <col min="17" max="16384" width="4.8515625" style="1" customWidth="1"/>
  </cols>
  <sheetData>
    <row r="1" spans="2:15" ht="17.25" customHeight="1">
      <c r="B1" s="2" t="s">
        <v>0</v>
      </c>
      <c r="C1" s="3" t="s">
        <v>1</v>
      </c>
      <c r="D1" s="2" t="s">
        <v>2</v>
      </c>
      <c r="E1" s="3" t="s">
        <v>3</v>
      </c>
      <c r="F1" s="2" t="s">
        <v>4</v>
      </c>
      <c r="G1" s="4" t="s">
        <v>5</v>
      </c>
      <c r="J1" s="2" t="s">
        <v>0</v>
      </c>
      <c r="K1" s="3" t="s">
        <v>1</v>
      </c>
      <c r="L1" s="2" t="s">
        <v>2</v>
      </c>
      <c r="M1" s="3" t="s">
        <v>3</v>
      </c>
      <c r="O1" s="5" t="s">
        <v>6</v>
      </c>
    </row>
    <row r="2" spans="1:15" ht="17.25" customHeight="1">
      <c r="A2" s="6" t="s">
        <v>7</v>
      </c>
      <c r="B2" s="7">
        <v>10000</v>
      </c>
      <c r="C2" s="8">
        <v>10499</v>
      </c>
      <c r="D2" s="7">
        <v>20000</v>
      </c>
      <c r="E2" s="8">
        <v>20999</v>
      </c>
      <c r="F2" s="7" t="s">
        <v>8</v>
      </c>
      <c r="G2" s="9" t="s">
        <v>8</v>
      </c>
      <c r="I2" s="6" t="s">
        <v>9</v>
      </c>
      <c r="J2" s="7">
        <v>10500</v>
      </c>
      <c r="K2" s="8">
        <v>10999</v>
      </c>
      <c r="L2" s="7">
        <v>32300</v>
      </c>
      <c r="M2" s="8">
        <v>33299</v>
      </c>
      <c r="O2" s="1">
        <f>(C2-B2+1)+(E2-D2+1)+(K2-J2+1)+(M2-L2+1)</f>
        <v>3000</v>
      </c>
    </row>
    <row r="3" spans="1:15" ht="17.25" customHeight="1">
      <c r="A3" s="10" t="s">
        <v>10</v>
      </c>
      <c r="B3" s="11">
        <v>11500</v>
      </c>
      <c r="C3" s="12">
        <v>11999</v>
      </c>
      <c r="D3" s="11">
        <v>21000</v>
      </c>
      <c r="E3" s="12">
        <v>21649</v>
      </c>
      <c r="F3" s="11">
        <v>60000</v>
      </c>
      <c r="G3" s="13">
        <v>60349</v>
      </c>
      <c r="I3" s="14" t="s">
        <v>11</v>
      </c>
      <c r="J3" s="15">
        <v>11000</v>
      </c>
      <c r="K3" s="16">
        <v>11499</v>
      </c>
      <c r="L3" s="15">
        <v>20000</v>
      </c>
      <c r="M3" s="16">
        <v>20999</v>
      </c>
      <c r="O3" s="1">
        <f>(C3-B3+1)+(E3-D3+1)+(G3-F3+1)+(K3-J3+1)+(M3-L3+1)</f>
        <v>3000</v>
      </c>
    </row>
    <row r="4" spans="1:15" ht="17.25" customHeight="1">
      <c r="A4" s="10" t="s">
        <v>12</v>
      </c>
      <c r="B4" s="11">
        <v>12000</v>
      </c>
      <c r="C4" s="12">
        <v>12499</v>
      </c>
      <c r="D4" s="11">
        <v>21650</v>
      </c>
      <c r="E4" s="12">
        <v>22299</v>
      </c>
      <c r="F4" s="11">
        <v>60350</v>
      </c>
      <c r="G4" s="13">
        <v>60699</v>
      </c>
      <c r="I4" s="14" t="s">
        <v>13</v>
      </c>
      <c r="J4" s="15">
        <v>11500</v>
      </c>
      <c r="K4" s="16">
        <v>11999</v>
      </c>
      <c r="L4" s="15">
        <v>21000</v>
      </c>
      <c r="M4" s="16">
        <v>21999</v>
      </c>
      <c r="O4" s="1">
        <f>(C4-B4+1)+(E4-D4+1)+(G4-F4+1)+(K4-J4+1)+(M4-L4+1)</f>
        <v>3000</v>
      </c>
    </row>
    <row r="5" spans="1:15" ht="17.25" customHeight="1">
      <c r="A5" s="10" t="s">
        <v>14</v>
      </c>
      <c r="B5" s="11">
        <v>13000</v>
      </c>
      <c r="C5" s="12">
        <v>13499</v>
      </c>
      <c r="D5" s="11">
        <v>22300</v>
      </c>
      <c r="E5" s="12">
        <v>22949</v>
      </c>
      <c r="F5" s="11">
        <v>60700</v>
      </c>
      <c r="G5" s="13">
        <v>61049</v>
      </c>
      <c r="I5" s="14" t="s">
        <v>15</v>
      </c>
      <c r="J5" s="15">
        <v>12000</v>
      </c>
      <c r="K5" s="16">
        <v>12499</v>
      </c>
      <c r="L5" s="15">
        <v>22000</v>
      </c>
      <c r="M5" s="16">
        <v>22999</v>
      </c>
      <c r="O5" s="1">
        <f>(C5-B5+1)+(E5-D5+1)+(G5-F5+1)+(K5-J5+1)+(M5-L5+1)</f>
        <v>3000</v>
      </c>
    </row>
    <row r="6" spans="1:15" ht="17.25" customHeight="1">
      <c r="A6" s="10" t="s">
        <v>16</v>
      </c>
      <c r="B6" s="11">
        <v>13500</v>
      </c>
      <c r="C6" s="12">
        <v>13999</v>
      </c>
      <c r="D6" s="11">
        <v>22950</v>
      </c>
      <c r="E6" s="12">
        <v>23599</v>
      </c>
      <c r="F6" s="11">
        <v>61050</v>
      </c>
      <c r="G6" s="13">
        <v>61399</v>
      </c>
      <c r="I6" s="14" t="s">
        <v>17</v>
      </c>
      <c r="J6" s="15">
        <v>12500</v>
      </c>
      <c r="K6" s="16">
        <v>12999</v>
      </c>
      <c r="L6" s="15">
        <v>23000</v>
      </c>
      <c r="M6" s="16">
        <v>23999</v>
      </c>
      <c r="O6" s="1">
        <f>(C6-B6+1)+(E6-D6+1)+(G6-F6+1)+(K6-J6+1)+(M6-L6+1)</f>
        <v>3000</v>
      </c>
    </row>
    <row r="7" spans="1:15" ht="17.25" customHeight="1">
      <c r="A7" s="14" t="s">
        <v>18</v>
      </c>
      <c r="B7" s="15">
        <v>10500</v>
      </c>
      <c r="C7" s="16">
        <v>10999</v>
      </c>
      <c r="D7" s="15">
        <v>23600</v>
      </c>
      <c r="E7" s="16">
        <v>24599</v>
      </c>
      <c r="F7" s="15" t="s">
        <v>8</v>
      </c>
      <c r="G7" s="17" t="s">
        <v>8</v>
      </c>
      <c r="I7" s="14" t="s">
        <v>19</v>
      </c>
      <c r="J7" s="15">
        <v>13000</v>
      </c>
      <c r="K7" s="16">
        <v>13499</v>
      </c>
      <c r="L7" s="15">
        <v>24000</v>
      </c>
      <c r="M7" s="16">
        <v>24999</v>
      </c>
      <c r="O7" s="1">
        <f>(C7-B7+1)+(E7-D7+1)+(K7-J7+1)+(M7-L7+1)</f>
        <v>3000</v>
      </c>
    </row>
    <row r="8" spans="1:15" ht="17.25" customHeight="1">
      <c r="A8" s="10" t="s">
        <v>20</v>
      </c>
      <c r="B8" s="11">
        <v>14000</v>
      </c>
      <c r="C8" s="12">
        <v>14499</v>
      </c>
      <c r="D8" s="11">
        <v>24600</v>
      </c>
      <c r="E8" s="12">
        <v>25249</v>
      </c>
      <c r="F8" s="11">
        <v>61400</v>
      </c>
      <c r="G8" s="13">
        <v>61749</v>
      </c>
      <c r="I8" s="14" t="s">
        <v>21</v>
      </c>
      <c r="J8" s="15">
        <v>13500</v>
      </c>
      <c r="K8" s="16">
        <v>13999</v>
      </c>
      <c r="L8" s="18">
        <v>20000</v>
      </c>
      <c r="M8" s="19">
        <v>20999</v>
      </c>
      <c r="O8" s="1">
        <f aca="true" t="shared" si="0" ref="O8:O13">(C8-B8+1)+(E8-D8+1)+(G8-F8+1)+(K8-J8+1)+(M8-L8+1)</f>
        <v>3000</v>
      </c>
    </row>
    <row r="9" spans="1:15" ht="17.25" customHeight="1">
      <c r="A9" s="10" t="s">
        <v>22</v>
      </c>
      <c r="B9" s="11">
        <v>14500</v>
      </c>
      <c r="C9" s="12">
        <v>14999</v>
      </c>
      <c r="D9" s="11">
        <v>25250</v>
      </c>
      <c r="E9" s="12">
        <v>25899</v>
      </c>
      <c r="F9" s="11">
        <v>61750</v>
      </c>
      <c r="G9" s="13">
        <v>62099</v>
      </c>
      <c r="I9" s="14" t="s">
        <v>23</v>
      </c>
      <c r="J9" s="15">
        <v>14000</v>
      </c>
      <c r="K9" s="16">
        <v>14499</v>
      </c>
      <c r="L9" s="18">
        <v>21000</v>
      </c>
      <c r="M9" s="19">
        <v>21999</v>
      </c>
      <c r="O9" s="1">
        <f t="shared" si="0"/>
        <v>3000</v>
      </c>
    </row>
    <row r="10" spans="1:15" ht="17.25" customHeight="1">
      <c r="A10" s="10" t="s">
        <v>24</v>
      </c>
      <c r="B10" s="11">
        <v>15000</v>
      </c>
      <c r="C10" s="12">
        <v>15499</v>
      </c>
      <c r="D10" s="11">
        <v>25900</v>
      </c>
      <c r="E10" s="12">
        <v>26549</v>
      </c>
      <c r="F10" s="11">
        <v>62100</v>
      </c>
      <c r="G10" s="13">
        <v>62449</v>
      </c>
      <c r="I10" s="14" t="s">
        <v>25</v>
      </c>
      <c r="J10" s="15">
        <v>14500</v>
      </c>
      <c r="K10" s="16">
        <v>14999</v>
      </c>
      <c r="L10" s="18">
        <v>23000</v>
      </c>
      <c r="M10" s="19">
        <v>23999</v>
      </c>
      <c r="O10" s="1">
        <f t="shared" si="0"/>
        <v>3000</v>
      </c>
    </row>
    <row r="11" spans="1:15" ht="17.25" customHeight="1">
      <c r="A11" s="10" t="s">
        <v>26</v>
      </c>
      <c r="B11" s="11">
        <v>15500</v>
      </c>
      <c r="C11" s="12">
        <v>15999</v>
      </c>
      <c r="D11" s="11">
        <v>26550</v>
      </c>
      <c r="E11" s="12">
        <v>27199</v>
      </c>
      <c r="F11" s="11">
        <v>62450</v>
      </c>
      <c r="G11" s="13">
        <v>62799</v>
      </c>
      <c r="I11" s="14" t="s">
        <v>27</v>
      </c>
      <c r="J11" s="15">
        <v>15000</v>
      </c>
      <c r="K11" s="16">
        <v>15499</v>
      </c>
      <c r="L11" s="18">
        <v>22000</v>
      </c>
      <c r="M11" s="19">
        <v>22999</v>
      </c>
      <c r="O11" s="1">
        <f t="shared" si="0"/>
        <v>3000</v>
      </c>
    </row>
    <row r="12" spans="1:15" ht="17.25" customHeight="1">
      <c r="A12" s="10" t="s">
        <v>28</v>
      </c>
      <c r="B12" s="11">
        <v>16000</v>
      </c>
      <c r="C12" s="12">
        <v>16499</v>
      </c>
      <c r="D12" s="11">
        <v>27200</v>
      </c>
      <c r="E12" s="12">
        <v>27849</v>
      </c>
      <c r="F12" s="11">
        <v>62800</v>
      </c>
      <c r="G12" s="13">
        <v>63149</v>
      </c>
      <c r="I12" s="14" t="s">
        <v>29</v>
      </c>
      <c r="J12" s="15">
        <v>15500</v>
      </c>
      <c r="K12" s="16">
        <v>15999</v>
      </c>
      <c r="L12" s="15">
        <v>26000</v>
      </c>
      <c r="M12" s="16">
        <v>26999</v>
      </c>
      <c r="O12" s="1">
        <f t="shared" si="0"/>
        <v>3000</v>
      </c>
    </row>
    <row r="13" spans="1:15" ht="17.25" customHeight="1">
      <c r="A13" s="10" t="s">
        <v>30</v>
      </c>
      <c r="B13" s="11">
        <v>16500</v>
      </c>
      <c r="C13" s="12">
        <v>16999</v>
      </c>
      <c r="D13" s="11">
        <v>27850</v>
      </c>
      <c r="E13" s="12">
        <v>28499</v>
      </c>
      <c r="F13" s="11">
        <v>63150</v>
      </c>
      <c r="G13" s="13">
        <v>63499</v>
      </c>
      <c r="I13" s="14" t="s">
        <v>31</v>
      </c>
      <c r="J13" s="15">
        <v>16000</v>
      </c>
      <c r="K13" s="16">
        <v>16499</v>
      </c>
      <c r="L13" s="15">
        <v>29000</v>
      </c>
      <c r="M13" s="16">
        <v>29999</v>
      </c>
      <c r="O13" s="1">
        <f t="shared" si="0"/>
        <v>3000</v>
      </c>
    </row>
    <row r="14" spans="1:15" ht="17.25" customHeight="1">
      <c r="A14" s="14" t="s">
        <v>32</v>
      </c>
      <c r="B14" s="15">
        <v>11000</v>
      </c>
      <c r="C14" s="16">
        <v>11499</v>
      </c>
      <c r="D14" s="15">
        <v>28500</v>
      </c>
      <c r="E14" s="16">
        <v>29499</v>
      </c>
      <c r="F14" s="15" t="s">
        <v>8</v>
      </c>
      <c r="G14" s="17" t="s">
        <v>8</v>
      </c>
      <c r="I14" s="14" t="s">
        <v>33</v>
      </c>
      <c r="J14" s="15">
        <v>16500</v>
      </c>
      <c r="K14" s="16">
        <v>16999</v>
      </c>
      <c r="L14" s="15">
        <v>31000</v>
      </c>
      <c r="M14" s="16">
        <v>31999</v>
      </c>
      <c r="O14" s="1">
        <f>(C14-B14+1)+(E14-D14+1)+(K14-J14+1)+(M14-L14+1)</f>
        <v>3000</v>
      </c>
    </row>
    <row r="15" spans="1:15" ht="17.25" customHeight="1">
      <c r="A15" s="10" t="s">
        <v>34</v>
      </c>
      <c r="B15" s="11">
        <v>17000</v>
      </c>
      <c r="C15" s="12">
        <v>17499</v>
      </c>
      <c r="D15" s="11">
        <v>29500</v>
      </c>
      <c r="E15" s="12">
        <v>30149</v>
      </c>
      <c r="F15" s="11">
        <v>63500</v>
      </c>
      <c r="G15" s="13">
        <v>63849</v>
      </c>
      <c r="I15" s="14" t="s">
        <v>35</v>
      </c>
      <c r="J15" s="15">
        <v>10000</v>
      </c>
      <c r="K15" s="16">
        <v>10499</v>
      </c>
      <c r="L15" s="15">
        <v>32000</v>
      </c>
      <c r="M15" s="16">
        <v>32999</v>
      </c>
      <c r="O15" s="1">
        <f>(C15-B15+1)+(E15-D15+1)+(G15-F15+1)+(K15-J15+1)+(M15-L15+1)</f>
        <v>3000</v>
      </c>
    </row>
    <row r="16" spans="1:15" ht="17.25" customHeight="1">
      <c r="A16" s="14" t="s">
        <v>36</v>
      </c>
      <c r="B16" s="18" t="s">
        <v>8</v>
      </c>
      <c r="C16" s="18" t="s">
        <v>8</v>
      </c>
      <c r="D16" s="20">
        <v>26800</v>
      </c>
      <c r="E16" s="21">
        <v>27799</v>
      </c>
      <c r="F16" s="15" t="s">
        <v>8</v>
      </c>
      <c r="G16" s="17" t="s">
        <v>8</v>
      </c>
      <c r="I16" s="14" t="s">
        <v>37</v>
      </c>
      <c r="J16" s="15">
        <v>10500</v>
      </c>
      <c r="K16" s="16">
        <v>10999</v>
      </c>
      <c r="L16" s="15">
        <v>33000</v>
      </c>
      <c r="M16" s="16">
        <v>33999</v>
      </c>
      <c r="O16" s="1">
        <f>(E16-D16+1)+(K16-J16+1)+(M16-L16+1)</f>
        <v>2500</v>
      </c>
    </row>
    <row r="17" spans="1:15" ht="17.25" customHeight="1">
      <c r="A17" s="10" t="s">
        <v>38</v>
      </c>
      <c r="B17" s="11">
        <v>17500</v>
      </c>
      <c r="C17" s="12">
        <v>17999</v>
      </c>
      <c r="D17" s="11">
        <v>31150</v>
      </c>
      <c r="E17" s="12">
        <v>31799</v>
      </c>
      <c r="F17" s="11">
        <v>63850</v>
      </c>
      <c r="G17" s="13">
        <v>64199</v>
      </c>
      <c r="I17" s="14" t="s">
        <v>39</v>
      </c>
      <c r="J17" s="18" t="s">
        <v>8</v>
      </c>
      <c r="K17" s="18" t="s">
        <v>8</v>
      </c>
      <c r="L17" s="15">
        <v>35000</v>
      </c>
      <c r="M17" s="16">
        <v>35999</v>
      </c>
      <c r="O17" s="1">
        <f>(C17-B17+1)+(E17-D17+1)+(G17-F17+1)+(M17-L17+1)</f>
        <v>2500</v>
      </c>
    </row>
    <row r="18" spans="1:15" ht="17.25" customHeight="1">
      <c r="A18" s="14" t="s">
        <v>40</v>
      </c>
      <c r="B18" s="15">
        <v>10500</v>
      </c>
      <c r="C18" s="16">
        <v>10999</v>
      </c>
      <c r="D18" s="15">
        <v>23000</v>
      </c>
      <c r="E18" s="16">
        <v>23999</v>
      </c>
      <c r="F18" s="15" t="s">
        <v>8</v>
      </c>
      <c r="G18" s="17" t="s">
        <v>8</v>
      </c>
      <c r="I18" s="14" t="s">
        <v>41</v>
      </c>
      <c r="J18" s="18" t="s">
        <v>8</v>
      </c>
      <c r="K18" s="18" t="s">
        <v>8</v>
      </c>
      <c r="L18" s="15">
        <v>34000</v>
      </c>
      <c r="M18" s="16">
        <v>34999</v>
      </c>
      <c r="O18" s="1">
        <f>(C18-B18+1)+(E18-D18+1)+(M18-L18+1)</f>
        <v>2500</v>
      </c>
    </row>
    <row r="19" spans="1:15" ht="17.25" customHeight="1">
      <c r="A19" s="10" t="s">
        <v>42</v>
      </c>
      <c r="B19" s="11">
        <v>18000</v>
      </c>
      <c r="C19" s="12">
        <v>18499</v>
      </c>
      <c r="D19" s="11">
        <v>32800</v>
      </c>
      <c r="E19" s="12">
        <v>33449</v>
      </c>
      <c r="F19" s="11">
        <v>64200</v>
      </c>
      <c r="G19" s="13">
        <v>64549</v>
      </c>
      <c r="I19" s="14" t="s">
        <v>43</v>
      </c>
      <c r="J19" s="15">
        <v>12000</v>
      </c>
      <c r="K19" s="16">
        <v>12499</v>
      </c>
      <c r="L19" s="15">
        <v>33000</v>
      </c>
      <c r="M19" s="16">
        <v>33999</v>
      </c>
      <c r="O19" s="1">
        <f>(C19-B19+1)+(E19-D19+1)+(G19-F19+1)+(K19-J19+1)+(M19-L19+1)</f>
        <v>3000</v>
      </c>
    </row>
    <row r="20" spans="1:15" ht="17.25" customHeight="1">
      <c r="A20" s="14" t="s">
        <v>44</v>
      </c>
      <c r="B20" s="15">
        <v>11000</v>
      </c>
      <c r="C20" s="16">
        <v>11499</v>
      </c>
      <c r="D20" s="20">
        <v>30000</v>
      </c>
      <c r="E20" s="21">
        <v>30999</v>
      </c>
      <c r="F20" s="15" t="s">
        <v>8</v>
      </c>
      <c r="G20" s="17" t="s">
        <v>8</v>
      </c>
      <c r="I20" s="14" t="s">
        <v>45</v>
      </c>
      <c r="J20" s="15">
        <v>12500</v>
      </c>
      <c r="K20" s="16">
        <v>12999</v>
      </c>
      <c r="L20" s="15">
        <v>23400</v>
      </c>
      <c r="M20" s="16">
        <v>24399</v>
      </c>
      <c r="O20" s="1">
        <f>(C20-B20+1)+(E20-D20+1)+(K20-J20+1)+(M20-L20+1)</f>
        <v>3000</v>
      </c>
    </row>
    <row r="21" spans="1:15" ht="17.25" customHeight="1">
      <c r="A21" s="14" t="s">
        <v>46</v>
      </c>
      <c r="B21" s="15">
        <v>11500</v>
      </c>
      <c r="C21" s="16">
        <v>11999</v>
      </c>
      <c r="D21" s="15">
        <v>21000</v>
      </c>
      <c r="E21" s="16">
        <v>21999</v>
      </c>
      <c r="F21" s="15" t="s">
        <v>8</v>
      </c>
      <c r="G21" s="17" t="s">
        <v>8</v>
      </c>
      <c r="I21" s="14" t="s">
        <v>47</v>
      </c>
      <c r="J21" s="15">
        <v>13000</v>
      </c>
      <c r="K21" s="16">
        <v>13499</v>
      </c>
      <c r="L21" s="15">
        <v>21900</v>
      </c>
      <c r="M21" s="16">
        <v>22899</v>
      </c>
      <c r="O21" s="1">
        <f>(C21-B21+1)+(E21-D21+1)+(K21-J21+1)+(M21-L21+1)</f>
        <v>3000</v>
      </c>
    </row>
    <row r="22" spans="1:15" ht="17.25" customHeight="1">
      <c r="A22" s="14" t="s">
        <v>48</v>
      </c>
      <c r="B22" s="15">
        <v>12000</v>
      </c>
      <c r="C22" s="16">
        <v>12499</v>
      </c>
      <c r="D22" s="15">
        <v>35450</v>
      </c>
      <c r="E22" s="16">
        <v>36449</v>
      </c>
      <c r="F22" s="15" t="s">
        <v>8</v>
      </c>
      <c r="G22" s="17" t="s">
        <v>8</v>
      </c>
      <c r="I22" s="14" t="s">
        <v>49</v>
      </c>
      <c r="J22" s="15">
        <v>13500</v>
      </c>
      <c r="K22" s="16">
        <v>13999</v>
      </c>
      <c r="L22" s="15">
        <v>22000</v>
      </c>
      <c r="M22" s="16">
        <v>22999</v>
      </c>
      <c r="O22" s="1">
        <f>(C22-B22+1)+(E22-D22+1)+(K22-J22+1)+(M22-L22+1)</f>
        <v>3000</v>
      </c>
    </row>
    <row r="23" spans="1:15" ht="17.25" customHeight="1">
      <c r="A23" s="10" t="s">
        <v>50</v>
      </c>
      <c r="B23" s="11">
        <v>18500</v>
      </c>
      <c r="C23" s="12">
        <v>18999</v>
      </c>
      <c r="D23" s="11">
        <v>36450</v>
      </c>
      <c r="E23" s="12">
        <v>37099</v>
      </c>
      <c r="F23" s="11">
        <v>64550</v>
      </c>
      <c r="G23" s="13">
        <v>64899</v>
      </c>
      <c r="I23" s="14" t="s">
        <v>51</v>
      </c>
      <c r="J23" s="15">
        <v>14000</v>
      </c>
      <c r="K23" s="16">
        <v>14499</v>
      </c>
      <c r="L23" s="15">
        <v>23000</v>
      </c>
      <c r="M23" s="16">
        <v>23999</v>
      </c>
      <c r="O23" s="1">
        <f>(C23-B23+1)+(E23-D23+1)+(G23-F23+1)+(K23-J23+1)+(M23-L23+1)</f>
        <v>3000</v>
      </c>
    </row>
    <row r="24" spans="1:15" ht="17.25" customHeight="1">
      <c r="A24" s="10" t="s">
        <v>52</v>
      </c>
      <c r="B24" s="22" t="s">
        <v>8</v>
      </c>
      <c r="C24" s="22" t="s">
        <v>8</v>
      </c>
      <c r="D24" s="11">
        <v>37100</v>
      </c>
      <c r="E24" s="12">
        <v>37749</v>
      </c>
      <c r="F24" s="11">
        <v>64900</v>
      </c>
      <c r="G24" s="13">
        <v>65249</v>
      </c>
      <c r="I24" s="14" t="s">
        <v>53</v>
      </c>
      <c r="J24" s="15">
        <v>14500</v>
      </c>
      <c r="K24" s="16">
        <v>14999</v>
      </c>
      <c r="L24" s="15">
        <v>24000</v>
      </c>
      <c r="M24" s="16">
        <v>24999</v>
      </c>
      <c r="O24" s="1">
        <f>(E24-D24+1)+(G24-F24+1)+(K24-J24+1)+(M24-L24+1)</f>
        <v>2500</v>
      </c>
    </row>
    <row r="25" spans="1:15" ht="17.25" customHeight="1">
      <c r="A25" s="10" t="s">
        <v>54</v>
      </c>
      <c r="B25" s="22" t="s">
        <v>8</v>
      </c>
      <c r="C25" s="22" t="s">
        <v>8</v>
      </c>
      <c r="D25" s="11">
        <v>37750</v>
      </c>
      <c r="E25" s="12">
        <v>38399</v>
      </c>
      <c r="F25" s="11">
        <v>65250</v>
      </c>
      <c r="G25" s="13">
        <v>65599</v>
      </c>
      <c r="I25" s="14" t="s">
        <v>55</v>
      </c>
      <c r="J25" s="15">
        <v>15000</v>
      </c>
      <c r="K25" s="16">
        <v>15499</v>
      </c>
      <c r="L25" s="15">
        <v>42000</v>
      </c>
      <c r="M25" s="16">
        <v>42999</v>
      </c>
      <c r="O25" s="1">
        <f>(E25-D25+1)+(G25-F25+1)+(K25-J25+1)+(M25-L25+1)</f>
        <v>2500</v>
      </c>
    </row>
    <row r="26" spans="1:15" ht="17.25" customHeight="1">
      <c r="A26" s="14" t="s">
        <v>56</v>
      </c>
      <c r="B26" s="15">
        <v>13500</v>
      </c>
      <c r="C26" s="16">
        <v>13999</v>
      </c>
      <c r="D26" s="20">
        <v>33200</v>
      </c>
      <c r="E26" s="21">
        <v>34199</v>
      </c>
      <c r="F26" s="15" t="s">
        <v>8</v>
      </c>
      <c r="G26" s="17" t="s">
        <v>8</v>
      </c>
      <c r="I26" s="14" t="s">
        <v>57</v>
      </c>
      <c r="J26" s="15">
        <v>15500</v>
      </c>
      <c r="K26" s="16">
        <v>15999</v>
      </c>
      <c r="L26" s="15">
        <v>31200</v>
      </c>
      <c r="M26" s="16">
        <v>32199</v>
      </c>
      <c r="O26" s="1">
        <f>(C26-B26+1)+(E26-D26+1)+(K26-J26+1)+(M26-L26+1)</f>
        <v>3000</v>
      </c>
    </row>
    <row r="27" spans="1:15" ht="17.25" customHeight="1">
      <c r="A27" s="10" t="s">
        <v>58</v>
      </c>
      <c r="B27" s="22" t="s">
        <v>8</v>
      </c>
      <c r="C27" s="22" t="s">
        <v>8</v>
      </c>
      <c r="D27" s="11">
        <v>39400</v>
      </c>
      <c r="E27" s="12">
        <v>40049</v>
      </c>
      <c r="F27" s="11">
        <v>65600</v>
      </c>
      <c r="G27" s="13">
        <v>65949</v>
      </c>
      <c r="I27" s="14" t="s">
        <v>59</v>
      </c>
      <c r="J27" s="15">
        <v>16000</v>
      </c>
      <c r="K27" s="16">
        <v>16499</v>
      </c>
      <c r="L27" s="15">
        <v>25700</v>
      </c>
      <c r="M27" s="16">
        <v>26699</v>
      </c>
      <c r="O27" s="1">
        <f>(E27-D27+1)+(G27-F27+1)+(K27-J27+1)+(M27-L27+1)</f>
        <v>2500</v>
      </c>
    </row>
    <row r="28" spans="1:15" ht="17.25" customHeight="1">
      <c r="A28" s="10" t="s">
        <v>60</v>
      </c>
      <c r="B28" s="22" t="s">
        <v>8</v>
      </c>
      <c r="C28" s="22" t="s">
        <v>8</v>
      </c>
      <c r="D28" s="11">
        <v>40050</v>
      </c>
      <c r="E28" s="12">
        <v>40699</v>
      </c>
      <c r="F28" s="11">
        <v>65950</v>
      </c>
      <c r="G28" s="13">
        <v>66299</v>
      </c>
      <c r="I28" s="14" t="s">
        <v>61</v>
      </c>
      <c r="J28" s="15">
        <v>16500</v>
      </c>
      <c r="K28" s="16">
        <v>16999</v>
      </c>
      <c r="L28" s="15">
        <v>27600</v>
      </c>
      <c r="M28" s="16">
        <v>28599</v>
      </c>
      <c r="O28" s="1">
        <f>(E28-D28+1)+(G28-F28+1)+(K28-J28+1)+(M28-L28+1)</f>
        <v>2500</v>
      </c>
    </row>
    <row r="29" spans="1:15" ht="17.25" customHeight="1">
      <c r="A29" s="14" t="s">
        <v>62</v>
      </c>
      <c r="B29" s="15">
        <v>15000</v>
      </c>
      <c r="C29" s="16">
        <v>15499</v>
      </c>
      <c r="D29" s="20">
        <v>35000</v>
      </c>
      <c r="E29" s="21">
        <v>35999</v>
      </c>
      <c r="F29" s="15" t="s">
        <v>8</v>
      </c>
      <c r="G29" s="17" t="s">
        <v>8</v>
      </c>
      <c r="I29" s="14" t="s">
        <v>63</v>
      </c>
      <c r="J29" s="15">
        <v>10000</v>
      </c>
      <c r="K29" s="16">
        <v>10499</v>
      </c>
      <c r="L29" s="15">
        <v>26400</v>
      </c>
      <c r="M29" s="16">
        <v>27399</v>
      </c>
      <c r="O29" s="1">
        <f>(C29-B29+1)+(E29-D29+1)+(K29-J29+1)+(M29-L29+1)</f>
        <v>3000</v>
      </c>
    </row>
    <row r="30" spans="1:15" ht="17.25" customHeight="1">
      <c r="A30" s="10" t="s">
        <v>64</v>
      </c>
      <c r="B30" s="22" t="s">
        <v>8</v>
      </c>
      <c r="C30" s="22" t="s">
        <v>8</v>
      </c>
      <c r="D30" s="11">
        <v>41700</v>
      </c>
      <c r="E30" s="12">
        <v>42349</v>
      </c>
      <c r="F30" s="11">
        <v>66300</v>
      </c>
      <c r="G30" s="13">
        <v>66649</v>
      </c>
      <c r="I30" s="14" t="s">
        <v>65</v>
      </c>
      <c r="J30" s="15">
        <v>10500</v>
      </c>
      <c r="K30" s="16">
        <v>10999</v>
      </c>
      <c r="L30" s="15">
        <v>27100</v>
      </c>
      <c r="M30" s="16">
        <v>28099</v>
      </c>
      <c r="O30" s="1">
        <f>(E30-D30+1)+(G30-F30+1)+(K30-J30+1)+(M30-L30+1)</f>
        <v>2500</v>
      </c>
    </row>
    <row r="31" spans="1:15" ht="17.25" customHeight="1">
      <c r="A31" s="10" t="s">
        <v>66</v>
      </c>
      <c r="B31" s="22" t="s">
        <v>8</v>
      </c>
      <c r="C31" s="22" t="s">
        <v>8</v>
      </c>
      <c r="D31" s="11">
        <v>42350</v>
      </c>
      <c r="E31" s="12">
        <v>42999</v>
      </c>
      <c r="F31" s="11">
        <v>66650</v>
      </c>
      <c r="G31" s="13">
        <v>66999</v>
      </c>
      <c r="I31" s="14" t="s">
        <v>67</v>
      </c>
      <c r="J31" s="15">
        <v>11000</v>
      </c>
      <c r="K31" s="16">
        <v>11499</v>
      </c>
      <c r="L31" s="15">
        <v>38400</v>
      </c>
      <c r="M31" s="16">
        <v>39399</v>
      </c>
      <c r="O31" s="1">
        <f>(E31-D31+1)+(G31-F31+1)+(K31-J31+1)+(M31-L31+1)</f>
        <v>2500</v>
      </c>
    </row>
    <row r="32" spans="1:15" ht="17.25" customHeight="1">
      <c r="A32" s="14" t="s">
        <v>68</v>
      </c>
      <c r="B32" s="15">
        <v>10000</v>
      </c>
      <c r="C32" s="16">
        <v>10499</v>
      </c>
      <c r="D32" s="20">
        <v>24200</v>
      </c>
      <c r="E32" s="21">
        <v>25199</v>
      </c>
      <c r="F32" s="15" t="s">
        <v>8</v>
      </c>
      <c r="G32" s="17" t="s">
        <v>8</v>
      </c>
      <c r="I32" s="14" t="s">
        <v>69</v>
      </c>
      <c r="J32" s="15">
        <v>11500</v>
      </c>
      <c r="K32" s="16">
        <v>11999</v>
      </c>
      <c r="L32" s="15">
        <v>28200</v>
      </c>
      <c r="M32" s="16">
        <v>29199</v>
      </c>
      <c r="O32" s="1">
        <f>(C32-B32+1)+(E32-D32+1)+(K32-J32+1)+(M32-L32+1)</f>
        <v>3000</v>
      </c>
    </row>
    <row r="33" spans="1:15" ht="17.25" customHeight="1">
      <c r="A33" s="10" t="s">
        <v>70</v>
      </c>
      <c r="B33" s="22" t="s">
        <v>8</v>
      </c>
      <c r="C33" s="22" t="s">
        <v>8</v>
      </c>
      <c r="D33" s="23">
        <v>44000</v>
      </c>
      <c r="E33" s="24">
        <v>44999</v>
      </c>
      <c r="F33" s="22" t="s">
        <v>8</v>
      </c>
      <c r="G33" s="25" t="s">
        <v>8</v>
      </c>
      <c r="I33" s="14" t="s">
        <v>71</v>
      </c>
      <c r="J33" s="15">
        <v>12000</v>
      </c>
      <c r="K33" s="16">
        <v>12499</v>
      </c>
      <c r="L33" s="15">
        <v>31600</v>
      </c>
      <c r="M33" s="16">
        <v>32599</v>
      </c>
      <c r="O33" s="1">
        <f>(E33-D33+1)+(K33-J33+1)+(M33-L33+1)</f>
        <v>2500</v>
      </c>
    </row>
    <row r="34" spans="1:15" ht="17.25" customHeight="1">
      <c r="A34" s="14" t="s">
        <v>72</v>
      </c>
      <c r="B34" s="15">
        <v>10500</v>
      </c>
      <c r="C34" s="16">
        <v>10999</v>
      </c>
      <c r="D34" s="20">
        <v>30000</v>
      </c>
      <c r="E34" s="21">
        <v>30999</v>
      </c>
      <c r="F34" s="15" t="s">
        <v>8</v>
      </c>
      <c r="G34" s="17" t="s">
        <v>8</v>
      </c>
      <c r="I34" s="14" t="s">
        <v>73</v>
      </c>
      <c r="J34" s="15">
        <v>12500</v>
      </c>
      <c r="K34" s="16">
        <v>12999</v>
      </c>
      <c r="L34" s="15">
        <v>41000</v>
      </c>
      <c r="M34" s="16">
        <v>41999</v>
      </c>
      <c r="O34" s="1">
        <f>(C34-B34+1)+(E34-D34+1)+(K34-J34+1)+(M34-L34+1)</f>
        <v>3000</v>
      </c>
    </row>
    <row r="35" spans="1:15" ht="17.25" customHeight="1">
      <c r="A35" s="10" t="s">
        <v>74</v>
      </c>
      <c r="B35" s="22" t="s">
        <v>8</v>
      </c>
      <c r="C35" s="22" t="s">
        <v>8</v>
      </c>
      <c r="D35" s="22">
        <v>45500</v>
      </c>
      <c r="E35" s="26">
        <v>46499</v>
      </c>
      <c r="F35" s="22" t="s">
        <v>8</v>
      </c>
      <c r="G35" s="25" t="s">
        <v>8</v>
      </c>
      <c r="I35" s="14" t="s">
        <v>75</v>
      </c>
      <c r="J35" s="15">
        <v>13000</v>
      </c>
      <c r="K35" s="16">
        <v>13499</v>
      </c>
      <c r="L35" s="15">
        <v>26000</v>
      </c>
      <c r="M35" s="16">
        <v>26999</v>
      </c>
      <c r="O35" s="1">
        <f>(E35-D35+1)+(K35-J35+1)+(M35-L35+1)</f>
        <v>2500</v>
      </c>
    </row>
    <row r="36" spans="1:15" ht="17.25" customHeight="1">
      <c r="A36" s="14" t="s">
        <v>76</v>
      </c>
      <c r="B36" s="15">
        <v>11000</v>
      </c>
      <c r="C36" s="16">
        <v>11499</v>
      </c>
      <c r="D36" s="15">
        <v>20000</v>
      </c>
      <c r="E36" s="16">
        <v>20999</v>
      </c>
      <c r="F36" s="15" t="s">
        <v>8</v>
      </c>
      <c r="G36" s="17" t="s">
        <v>8</v>
      </c>
      <c r="I36" s="14" t="s">
        <v>77</v>
      </c>
      <c r="J36" s="15">
        <v>13500</v>
      </c>
      <c r="K36" s="16">
        <v>13999</v>
      </c>
      <c r="L36" s="15">
        <v>27000</v>
      </c>
      <c r="M36" s="16">
        <v>27999</v>
      </c>
      <c r="O36" s="1">
        <f>(C36-B36+1)+(E36-D36+1)+(K36-J36+1)+(M36-L36+1)</f>
        <v>3000</v>
      </c>
    </row>
    <row r="37" spans="1:15" ht="17.25" customHeight="1">
      <c r="A37" s="10" t="s">
        <v>78</v>
      </c>
      <c r="B37" s="22" t="s">
        <v>8</v>
      </c>
      <c r="C37" s="22" t="s">
        <v>8</v>
      </c>
      <c r="D37" s="22">
        <v>46500</v>
      </c>
      <c r="E37" s="26">
        <v>47499</v>
      </c>
      <c r="F37" s="22" t="s">
        <v>8</v>
      </c>
      <c r="G37" s="25" t="s">
        <v>8</v>
      </c>
      <c r="I37" s="14" t="s">
        <v>79</v>
      </c>
      <c r="J37" s="15">
        <v>14000</v>
      </c>
      <c r="K37" s="16">
        <v>14499</v>
      </c>
      <c r="L37" s="15">
        <v>25800</v>
      </c>
      <c r="M37" s="16">
        <v>26799</v>
      </c>
      <c r="O37" s="1">
        <f>(E37-D37+1)+(K37-J37+1)+(M37-L37+1)</f>
        <v>2500</v>
      </c>
    </row>
    <row r="38" spans="1:15" ht="17.25" customHeight="1">
      <c r="A38" s="10" t="s">
        <v>80</v>
      </c>
      <c r="B38" s="22" t="s">
        <v>8</v>
      </c>
      <c r="C38" s="22" t="s">
        <v>8</v>
      </c>
      <c r="D38" s="22">
        <v>47500</v>
      </c>
      <c r="E38" s="26">
        <v>48499</v>
      </c>
      <c r="F38" s="22" t="s">
        <v>8</v>
      </c>
      <c r="G38" s="25" t="s">
        <v>8</v>
      </c>
      <c r="I38" s="14" t="s">
        <v>81</v>
      </c>
      <c r="J38" s="15">
        <v>14500</v>
      </c>
      <c r="K38" s="16">
        <v>14999</v>
      </c>
      <c r="L38" s="15">
        <v>29000</v>
      </c>
      <c r="M38" s="16">
        <v>29999</v>
      </c>
      <c r="O38" s="1">
        <f>(E38-D38+1)+(K38-J38+1)+(M38-L38+1)</f>
        <v>2500</v>
      </c>
    </row>
    <row r="39" spans="1:15" ht="17.25" customHeight="1">
      <c r="A39" s="10" t="s">
        <v>82</v>
      </c>
      <c r="B39" s="22" t="s">
        <v>8</v>
      </c>
      <c r="C39" s="22" t="s">
        <v>8</v>
      </c>
      <c r="D39" s="22">
        <v>48500</v>
      </c>
      <c r="E39" s="26">
        <v>49499</v>
      </c>
      <c r="F39" s="22" t="s">
        <v>8</v>
      </c>
      <c r="G39" s="25" t="s">
        <v>8</v>
      </c>
      <c r="I39" s="14" t="s">
        <v>83</v>
      </c>
      <c r="J39" s="15">
        <v>15000</v>
      </c>
      <c r="K39" s="16">
        <v>15499</v>
      </c>
      <c r="L39" s="15">
        <v>22500</v>
      </c>
      <c r="M39" s="16">
        <v>23499</v>
      </c>
      <c r="O39" s="1">
        <f>(E39-D39+1)+(K39-J39+1)+(M39-L39+1)</f>
        <v>2500</v>
      </c>
    </row>
    <row r="40" spans="1:15" ht="17.25" customHeight="1">
      <c r="A40" s="14" t="s">
        <v>84</v>
      </c>
      <c r="B40" s="15">
        <v>11500</v>
      </c>
      <c r="C40" s="16">
        <v>11999</v>
      </c>
      <c r="D40" s="15">
        <v>34450</v>
      </c>
      <c r="E40" s="16">
        <v>35449</v>
      </c>
      <c r="F40" s="15" t="s">
        <v>8</v>
      </c>
      <c r="G40" s="17" t="s">
        <v>8</v>
      </c>
      <c r="I40" s="14" t="s">
        <v>85</v>
      </c>
      <c r="J40" s="15">
        <v>15500</v>
      </c>
      <c r="K40" s="16">
        <v>15999</v>
      </c>
      <c r="L40" s="15">
        <v>20600</v>
      </c>
      <c r="M40" s="16">
        <v>21599</v>
      </c>
      <c r="O40" s="1">
        <f>(C40-B40+1)+(E40-D40+1)+(K40-J40+1)+(M40-L40+1)</f>
        <v>3000</v>
      </c>
    </row>
    <row r="41" spans="1:15" ht="17.25" customHeight="1">
      <c r="A41" s="10" t="s">
        <v>86</v>
      </c>
      <c r="B41" s="22" t="s">
        <v>8</v>
      </c>
      <c r="C41" s="22" t="s">
        <v>8</v>
      </c>
      <c r="D41" s="11">
        <v>48250</v>
      </c>
      <c r="E41" s="26">
        <v>49249</v>
      </c>
      <c r="F41" s="22" t="s">
        <v>8</v>
      </c>
      <c r="G41" s="25" t="s">
        <v>8</v>
      </c>
      <c r="I41" s="14" t="s">
        <v>87</v>
      </c>
      <c r="J41" s="15">
        <v>16000</v>
      </c>
      <c r="K41" s="16">
        <v>16499</v>
      </c>
      <c r="L41" s="15">
        <v>27400</v>
      </c>
      <c r="M41" s="16">
        <v>28399</v>
      </c>
      <c r="O41" s="1">
        <f>(E41-D41+1)+(K41-J41+1)+(M41-L41+1)</f>
        <v>2500</v>
      </c>
    </row>
    <row r="42" spans="1:15" ht="17.25" customHeight="1">
      <c r="A42" s="14" t="s">
        <v>88</v>
      </c>
      <c r="B42" s="15">
        <v>12500</v>
      </c>
      <c r="C42" s="16">
        <v>12999</v>
      </c>
      <c r="D42" s="15">
        <v>22000</v>
      </c>
      <c r="E42" s="16">
        <v>22999</v>
      </c>
      <c r="F42" s="15" t="s">
        <v>8</v>
      </c>
      <c r="G42" s="17" t="s">
        <v>8</v>
      </c>
      <c r="I42" s="14" t="s">
        <v>89</v>
      </c>
      <c r="J42" s="15">
        <v>16500</v>
      </c>
      <c r="K42" s="16">
        <v>16999</v>
      </c>
      <c r="L42" s="15">
        <v>23700</v>
      </c>
      <c r="M42" s="16">
        <v>24699</v>
      </c>
      <c r="O42" s="1">
        <f>(C42-B42+1)+(E42-D42+1)+(K42-J42+1)+(M42-L42+1)</f>
        <v>3000</v>
      </c>
    </row>
    <row r="43" spans="1:15" ht="17.25" customHeight="1">
      <c r="A43" s="10" t="s">
        <v>90</v>
      </c>
      <c r="B43" s="22" t="s">
        <v>8</v>
      </c>
      <c r="C43" s="22" t="s">
        <v>8</v>
      </c>
      <c r="D43" s="22">
        <v>32000</v>
      </c>
      <c r="E43" s="26">
        <v>32999</v>
      </c>
      <c r="F43" s="22" t="s">
        <v>8</v>
      </c>
      <c r="G43" s="25" t="s">
        <v>8</v>
      </c>
      <c r="I43" s="14" t="s">
        <v>91</v>
      </c>
      <c r="J43" s="15">
        <v>10000</v>
      </c>
      <c r="K43" s="16">
        <v>10499</v>
      </c>
      <c r="L43" s="15">
        <v>22700</v>
      </c>
      <c r="M43" s="16">
        <v>23699</v>
      </c>
      <c r="O43" s="1">
        <f>(E43-D43+1)+(K43-J43+1)+(M43-L43+1)</f>
        <v>2500</v>
      </c>
    </row>
    <row r="44" spans="1:15" ht="17.25" customHeight="1">
      <c r="A44" s="10" t="s">
        <v>92</v>
      </c>
      <c r="B44" s="22" t="s">
        <v>8</v>
      </c>
      <c r="C44" s="22" t="s">
        <v>8</v>
      </c>
      <c r="D44" s="22">
        <v>50000</v>
      </c>
      <c r="E44" s="26">
        <v>50999</v>
      </c>
      <c r="F44" s="22" t="s">
        <v>8</v>
      </c>
      <c r="G44" s="25" t="s">
        <v>8</v>
      </c>
      <c r="I44" s="14" t="s">
        <v>93</v>
      </c>
      <c r="J44" s="15">
        <v>10500</v>
      </c>
      <c r="K44" s="16">
        <v>10999</v>
      </c>
      <c r="L44" s="15">
        <v>32000</v>
      </c>
      <c r="M44" s="16">
        <v>32999</v>
      </c>
      <c r="O44" s="1">
        <f>(E44-D44+1)+(K44-J44+1)+(M44-L44+1)</f>
        <v>2500</v>
      </c>
    </row>
    <row r="45" spans="1:15" ht="17.25" customHeight="1">
      <c r="A45" s="10" t="s">
        <v>94</v>
      </c>
      <c r="B45" s="22" t="s">
        <v>8</v>
      </c>
      <c r="C45" s="22" t="s">
        <v>8</v>
      </c>
      <c r="D45" s="22">
        <v>33000</v>
      </c>
      <c r="E45" s="26">
        <v>33999</v>
      </c>
      <c r="F45" s="22" t="s">
        <v>8</v>
      </c>
      <c r="G45" s="25" t="s">
        <v>8</v>
      </c>
      <c r="I45" s="14" t="s">
        <v>95</v>
      </c>
      <c r="J45" s="15">
        <v>11000</v>
      </c>
      <c r="K45" s="16">
        <v>11499</v>
      </c>
      <c r="L45" s="15">
        <v>21700</v>
      </c>
      <c r="M45" s="16">
        <v>22699</v>
      </c>
      <c r="O45" s="1">
        <f>(E45-D45+1)+(K45-J45+1)+(M45-L45+1)</f>
        <v>2500</v>
      </c>
    </row>
    <row r="46" spans="1:15" ht="17.25" customHeight="1">
      <c r="A46" s="10" t="s">
        <v>96</v>
      </c>
      <c r="B46" s="22" t="s">
        <v>8</v>
      </c>
      <c r="C46" s="22" t="s">
        <v>8</v>
      </c>
      <c r="D46" s="22">
        <v>51000</v>
      </c>
      <c r="E46" s="26">
        <v>51999</v>
      </c>
      <c r="F46" s="22" t="s">
        <v>8</v>
      </c>
      <c r="G46" s="25" t="s">
        <v>8</v>
      </c>
      <c r="I46" s="14" t="s">
        <v>97</v>
      </c>
      <c r="J46" s="15">
        <v>11500</v>
      </c>
      <c r="K46" s="16">
        <v>11999</v>
      </c>
      <c r="L46" s="15">
        <v>29300</v>
      </c>
      <c r="M46" s="16">
        <v>30299</v>
      </c>
      <c r="O46" s="1">
        <f>(E46-D46+1)+(K46-J46+1)+(M46-L46+1)</f>
        <v>2500</v>
      </c>
    </row>
    <row r="47" spans="1:15" ht="17.25" customHeight="1">
      <c r="A47" s="14" t="s">
        <v>98</v>
      </c>
      <c r="B47" s="15">
        <v>15000</v>
      </c>
      <c r="C47" s="16">
        <v>15499</v>
      </c>
      <c r="D47" s="20">
        <v>30150</v>
      </c>
      <c r="E47" s="21">
        <v>31149</v>
      </c>
      <c r="F47" s="15" t="s">
        <v>8</v>
      </c>
      <c r="G47" s="17" t="s">
        <v>8</v>
      </c>
      <c r="I47" s="14" t="s">
        <v>99</v>
      </c>
      <c r="J47" s="15">
        <v>12000</v>
      </c>
      <c r="K47" s="16">
        <v>12499</v>
      </c>
      <c r="L47" s="15">
        <v>29300</v>
      </c>
      <c r="M47" s="16">
        <v>30299</v>
      </c>
      <c r="O47" s="1">
        <f>(C47-B47+1)+(E47-D47+1)+(K47-J47+1)+(M47-L47+1)</f>
        <v>3000</v>
      </c>
    </row>
    <row r="48" spans="1:15" ht="17.25" customHeight="1">
      <c r="A48" s="10" t="s">
        <v>100</v>
      </c>
      <c r="B48" s="22" t="s">
        <v>8</v>
      </c>
      <c r="C48" s="22" t="s">
        <v>8</v>
      </c>
      <c r="D48" s="22">
        <v>34000</v>
      </c>
      <c r="E48" s="26">
        <v>34999</v>
      </c>
      <c r="F48" s="22" t="s">
        <v>8</v>
      </c>
      <c r="G48" s="25" t="s">
        <v>8</v>
      </c>
      <c r="I48" s="14" t="s">
        <v>101</v>
      </c>
      <c r="J48" s="15">
        <v>12500</v>
      </c>
      <c r="K48" s="16">
        <v>12999</v>
      </c>
      <c r="L48" s="15">
        <v>20000</v>
      </c>
      <c r="M48" s="21">
        <v>20999</v>
      </c>
      <c r="O48" s="1">
        <f>(E48-D48+1)+(K48-J48+1)+(M48-L48+1)</f>
        <v>2500</v>
      </c>
    </row>
    <row r="49" spans="1:15" ht="17.25" customHeight="1">
      <c r="A49" s="10" t="s">
        <v>102</v>
      </c>
      <c r="B49" s="22" t="s">
        <v>8</v>
      </c>
      <c r="C49" s="22" t="s">
        <v>8</v>
      </c>
      <c r="D49" s="22">
        <v>52000</v>
      </c>
      <c r="E49" s="26">
        <v>52999</v>
      </c>
      <c r="F49" s="22" t="s">
        <v>8</v>
      </c>
      <c r="G49" s="25" t="s">
        <v>8</v>
      </c>
      <c r="I49" s="14" t="s">
        <v>103</v>
      </c>
      <c r="J49" s="15">
        <v>13000</v>
      </c>
      <c r="K49" s="16">
        <v>13499</v>
      </c>
      <c r="L49" s="15">
        <v>40000</v>
      </c>
      <c r="M49" s="16">
        <v>40999</v>
      </c>
      <c r="O49" s="1">
        <f>(E49-D49+1)+(K49-J49+1)+(M49-L49+1)</f>
        <v>2500</v>
      </c>
    </row>
    <row r="50" spans="1:15" ht="17.25" customHeight="1">
      <c r="A50" s="14" t="s">
        <v>104</v>
      </c>
      <c r="B50" s="15">
        <v>16500</v>
      </c>
      <c r="C50" s="16">
        <v>16999</v>
      </c>
      <c r="D50" s="15">
        <v>20000</v>
      </c>
      <c r="E50" s="16">
        <v>20749</v>
      </c>
      <c r="F50" s="15" t="s">
        <v>8</v>
      </c>
      <c r="G50" s="17" t="s">
        <v>8</v>
      </c>
      <c r="I50" s="14" t="s">
        <v>105</v>
      </c>
      <c r="J50" s="18" t="s">
        <v>8</v>
      </c>
      <c r="K50" s="18" t="s">
        <v>8</v>
      </c>
      <c r="L50" s="15">
        <v>20000</v>
      </c>
      <c r="M50" s="16">
        <v>20999</v>
      </c>
      <c r="O50" s="1">
        <f>(C50-B50+1)+(E50-D50+1)+(M50-L50+1)</f>
        <v>2250</v>
      </c>
    </row>
    <row r="51" spans="1:15" ht="17.25" customHeight="1">
      <c r="A51" s="10" t="s">
        <v>106</v>
      </c>
      <c r="B51" s="22" t="s">
        <v>8</v>
      </c>
      <c r="C51" s="22" t="s">
        <v>8</v>
      </c>
      <c r="D51" s="22">
        <v>52500</v>
      </c>
      <c r="E51" s="26">
        <v>53499</v>
      </c>
      <c r="F51" s="22" t="s">
        <v>8</v>
      </c>
      <c r="G51" s="25" t="s">
        <v>8</v>
      </c>
      <c r="I51" s="14" t="s">
        <v>107</v>
      </c>
      <c r="J51" s="15">
        <v>14000</v>
      </c>
      <c r="K51" s="16">
        <v>14499</v>
      </c>
      <c r="L51" s="15">
        <v>36000</v>
      </c>
      <c r="M51" s="16">
        <v>36999</v>
      </c>
      <c r="O51" s="1">
        <f aca="true" t="shared" si="1" ref="O51:O57">(E51-D51+1)+(K51-J51+1)+(M51-L51+1)</f>
        <v>2500</v>
      </c>
    </row>
    <row r="52" spans="1:15" ht="17.25" customHeight="1">
      <c r="A52" s="10" t="s">
        <v>108</v>
      </c>
      <c r="B52" s="22" t="s">
        <v>8</v>
      </c>
      <c r="C52" s="22" t="s">
        <v>8</v>
      </c>
      <c r="D52" s="22">
        <v>35000</v>
      </c>
      <c r="E52" s="26">
        <v>35999</v>
      </c>
      <c r="F52" s="22" t="s">
        <v>8</v>
      </c>
      <c r="G52" s="25" t="s">
        <v>8</v>
      </c>
      <c r="I52" s="14" t="s">
        <v>109</v>
      </c>
      <c r="J52" s="15">
        <v>14500</v>
      </c>
      <c r="K52" s="16">
        <v>14999</v>
      </c>
      <c r="L52" s="15">
        <v>29000</v>
      </c>
      <c r="M52" s="16">
        <v>29999</v>
      </c>
      <c r="O52" s="1">
        <f t="shared" si="1"/>
        <v>2500</v>
      </c>
    </row>
    <row r="53" spans="1:15" ht="17.25" customHeight="1">
      <c r="A53" s="10" t="s">
        <v>110</v>
      </c>
      <c r="B53" s="22" t="s">
        <v>8</v>
      </c>
      <c r="C53" s="22" t="s">
        <v>8</v>
      </c>
      <c r="D53" s="22">
        <v>54000</v>
      </c>
      <c r="E53" s="26">
        <v>54999</v>
      </c>
      <c r="F53" s="22" t="s">
        <v>8</v>
      </c>
      <c r="G53" s="25" t="s">
        <v>8</v>
      </c>
      <c r="I53" s="14" t="s">
        <v>111</v>
      </c>
      <c r="J53" s="15">
        <v>15000</v>
      </c>
      <c r="K53" s="16">
        <v>15499</v>
      </c>
      <c r="L53" s="15">
        <v>35000</v>
      </c>
      <c r="M53" s="16">
        <v>35999</v>
      </c>
      <c r="O53" s="1">
        <f t="shared" si="1"/>
        <v>2500</v>
      </c>
    </row>
    <row r="54" spans="1:15" ht="17.25" customHeight="1">
      <c r="A54" s="10" t="s">
        <v>112</v>
      </c>
      <c r="B54" s="22" t="s">
        <v>8</v>
      </c>
      <c r="C54" s="22" t="s">
        <v>8</v>
      </c>
      <c r="D54" s="22">
        <v>36000</v>
      </c>
      <c r="E54" s="26">
        <v>36999</v>
      </c>
      <c r="F54" s="22" t="s">
        <v>8</v>
      </c>
      <c r="G54" s="25" t="s">
        <v>8</v>
      </c>
      <c r="I54" s="14" t="s">
        <v>113</v>
      </c>
      <c r="J54" s="15">
        <v>15500</v>
      </c>
      <c r="K54" s="16">
        <v>15999</v>
      </c>
      <c r="L54" s="15">
        <v>23000</v>
      </c>
      <c r="M54" s="16">
        <v>23999</v>
      </c>
      <c r="O54" s="1">
        <f t="shared" si="1"/>
        <v>2500</v>
      </c>
    </row>
    <row r="55" spans="1:15" ht="17.25" customHeight="1">
      <c r="A55" s="10" t="s">
        <v>114</v>
      </c>
      <c r="B55" s="22" t="s">
        <v>8</v>
      </c>
      <c r="C55" s="22" t="s">
        <v>8</v>
      </c>
      <c r="D55" s="22">
        <v>37000</v>
      </c>
      <c r="E55" s="26">
        <v>37999</v>
      </c>
      <c r="F55" s="22" t="s">
        <v>8</v>
      </c>
      <c r="G55" s="25" t="s">
        <v>8</v>
      </c>
      <c r="I55" s="14" t="s">
        <v>115</v>
      </c>
      <c r="J55" s="15">
        <v>16000</v>
      </c>
      <c r="K55" s="16">
        <v>16499</v>
      </c>
      <c r="L55" s="15">
        <v>27000</v>
      </c>
      <c r="M55" s="16">
        <v>27999</v>
      </c>
      <c r="O55" s="1">
        <f t="shared" si="1"/>
        <v>2500</v>
      </c>
    </row>
    <row r="56" spans="1:15" ht="17.25" customHeight="1">
      <c r="A56" s="10" t="s">
        <v>116</v>
      </c>
      <c r="B56" s="22" t="s">
        <v>8</v>
      </c>
      <c r="C56" s="22" t="s">
        <v>8</v>
      </c>
      <c r="D56" s="22">
        <v>38000</v>
      </c>
      <c r="E56" s="26">
        <v>38999</v>
      </c>
      <c r="F56" s="22" t="s">
        <v>8</v>
      </c>
      <c r="G56" s="25" t="s">
        <v>8</v>
      </c>
      <c r="I56" s="14" t="s">
        <v>117</v>
      </c>
      <c r="J56" s="15">
        <v>16500</v>
      </c>
      <c r="K56" s="16">
        <v>16999</v>
      </c>
      <c r="L56" s="15">
        <v>34000</v>
      </c>
      <c r="M56" s="16">
        <v>34999</v>
      </c>
      <c r="O56" s="1">
        <f t="shared" si="1"/>
        <v>2500</v>
      </c>
    </row>
    <row r="57" spans="1:15" ht="17.25" customHeight="1">
      <c r="A57" s="10" t="s">
        <v>118</v>
      </c>
      <c r="B57" s="22" t="s">
        <v>8</v>
      </c>
      <c r="C57" s="22" t="s">
        <v>8</v>
      </c>
      <c r="D57" s="22">
        <v>39000</v>
      </c>
      <c r="E57" s="26">
        <v>39999</v>
      </c>
      <c r="F57" s="22" t="s">
        <v>8</v>
      </c>
      <c r="G57" s="25" t="s">
        <v>8</v>
      </c>
      <c r="I57" s="14" t="s">
        <v>119</v>
      </c>
      <c r="J57" s="15">
        <v>10000</v>
      </c>
      <c r="K57" s="16">
        <v>10499</v>
      </c>
      <c r="L57" s="15">
        <v>41000</v>
      </c>
      <c r="M57" s="16">
        <v>41999</v>
      </c>
      <c r="O57" s="1">
        <f t="shared" si="1"/>
        <v>2500</v>
      </c>
    </row>
    <row r="58" spans="1:15" ht="17.25" customHeight="1">
      <c r="A58" s="14" t="s">
        <v>120</v>
      </c>
      <c r="B58" s="15">
        <v>10000</v>
      </c>
      <c r="C58" s="16">
        <v>10499</v>
      </c>
      <c r="D58" s="15">
        <v>28000</v>
      </c>
      <c r="E58" s="16">
        <v>28999</v>
      </c>
      <c r="F58" s="15" t="s">
        <v>8</v>
      </c>
      <c r="G58" s="17" t="s">
        <v>8</v>
      </c>
      <c r="I58" s="14" t="s">
        <v>121</v>
      </c>
      <c r="J58" s="15">
        <v>10500</v>
      </c>
      <c r="K58" s="16">
        <v>10999</v>
      </c>
      <c r="L58" s="134" t="s">
        <v>122</v>
      </c>
      <c r="M58" s="134"/>
      <c r="O58" s="1">
        <f>(C58-B58+1)+(E58-D58+1)+(K58-J58+1)</f>
        <v>2000</v>
      </c>
    </row>
    <row r="59" spans="1:15" ht="17.25" customHeight="1">
      <c r="A59" s="14" t="s">
        <v>123</v>
      </c>
      <c r="B59" s="18" t="s">
        <v>8</v>
      </c>
      <c r="C59" s="18" t="s">
        <v>8</v>
      </c>
      <c r="D59" s="18">
        <v>23500</v>
      </c>
      <c r="E59" s="19">
        <v>24499</v>
      </c>
      <c r="F59" s="15" t="s">
        <v>8</v>
      </c>
      <c r="G59" s="17" t="s">
        <v>8</v>
      </c>
      <c r="I59" s="14" t="s">
        <v>124</v>
      </c>
      <c r="J59" s="15">
        <v>11000</v>
      </c>
      <c r="K59" s="16">
        <v>11499</v>
      </c>
      <c r="L59" s="15">
        <v>24000</v>
      </c>
      <c r="M59" s="16">
        <v>24999</v>
      </c>
      <c r="O59" s="1">
        <f>(E59-D59+1)+(K59-J59+1)+(M59-L59+1)</f>
        <v>2500</v>
      </c>
    </row>
    <row r="60" spans="1:15" ht="17.25" customHeight="1">
      <c r="A60" s="10" t="s">
        <v>125</v>
      </c>
      <c r="B60" s="22" t="s">
        <v>8</v>
      </c>
      <c r="C60" s="22" t="s">
        <v>8</v>
      </c>
      <c r="D60" s="22">
        <v>40000</v>
      </c>
      <c r="E60" s="26">
        <v>40999</v>
      </c>
      <c r="F60" s="22" t="s">
        <v>8</v>
      </c>
      <c r="G60" s="25" t="s">
        <v>8</v>
      </c>
      <c r="I60" s="14" t="s">
        <v>126</v>
      </c>
      <c r="J60" s="15">
        <v>11500</v>
      </c>
      <c r="K60" s="16">
        <v>11999</v>
      </c>
      <c r="L60" s="15">
        <v>25000</v>
      </c>
      <c r="M60" s="16">
        <v>25999</v>
      </c>
      <c r="O60" s="1">
        <f>(E60-D60+1)+(K60-J60+1)+(M60-L60+1)</f>
        <v>2500</v>
      </c>
    </row>
    <row r="61" spans="1:15" ht="17.25" customHeight="1">
      <c r="A61" s="10" t="s">
        <v>127</v>
      </c>
      <c r="B61" s="22" t="s">
        <v>8</v>
      </c>
      <c r="C61" s="22" t="s">
        <v>8</v>
      </c>
      <c r="D61" s="22">
        <v>25000</v>
      </c>
      <c r="E61" s="26">
        <v>25999</v>
      </c>
      <c r="F61" s="22" t="s">
        <v>8</v>
      </c>
      <c r="G61" s="25" t="s">
        <v>8</v>
      </c>
      <c r="I61" s="14" t="s">
        <v>128</v>
      </c>
      <c r="J61" s="15">
        <v>12000</v>
      </c>
      <c r="K61" s="16">
        <v>12499</v>
      </c>
      <c r="L61" s="15">
        <v>40000</v>
      </c>
      <c r="M61" s="16">
        <v>40999</v>
      </c>
      <c r="O61" s="1">
        <f>(E61-D61+1)+(K61-J61+1)+(M61-L61+1)</f>
        <v>2500</v>
      </c>
    </row>
    <row r="62" spans="1:15" ht="17.25" customHeight="1">
      <c r="A62" s="14" t="s">
        <v>129</v>
      </c>
      <c r="B62" s="15">
        <v>11000</v>
      </c>
      <c r="C62" s="16">
        <v>11499</v>
      </c>
      <c r="D62" s="15">
        <v>30300</v>
      </c>
      <c r="E62" s="16">
        <v>31299</v>
      </c>
      <c r="F62" s="15" t="s">
        <v>8</v>
      </c>
      <c r="G62" s="17" t="s">
        <v>8</v>
      </c>
      <c r="I62" s="14" t="s">
        <v>130</v>
      </c>
      <c r="J62" s="15">
        <v>12500</v>
      </c>
      <c r="K62" s="16">
        <v>12999</v>
      </c>
      <c r="L62" s="15">
        <v>30000</v>
      </c>
      <c r="M62" s="16">
        <v>30999</v>
      </c>
      <c r="O62" s="1">
        <f>(C62-B62+1)+(E62-D62+1)+(K62-J62+1)+(M62-L62+1)</f>
        <v>3000</v>
      </c>
    </row>
    <row r="63" spans="1:15" ht="17.25" customHeight="1">
      <c r="A63" s="10" t="s">
        <v>131</v>
      </c>
      <c r="B63" s="22" t="s">
        <v>8</v>
      </c>
      <c r="C63" s="22" t="s">
        <v>8</v>
      </c>
      <c r="D63" s="22">
        <v>51000</v>
      </c>
      <c r="E63" s="26">
        <v>51999</v>
      </c>
      <c r="F63" s="22" t="s">
        <v>8</v>
      </c>
      <c r="G63" s="25" t="s">
        <v>8</v>
      </c>
      <c r="I63" s="14" t="s">
        <v>132</v>
      </c>
      <c r="J63" s="15">
        <v>13000</v>
      </c>
      <c r="K63" s="16">
        <v>13499</v>
      </c>
      <c r="L63" s="15">
        <v>27000</v>
      </c>
      <c r="M63" s="16">
        <v>27999</v>
      </c>
      <c r="O63" s="1">
        <f>(E63-D63+1)+(K63-J63+1)+(M63-L63+1)</f>
        <v>2500</v>
      </c>
    </row>
    <row r="64" spans="1:15" ht="17.25" customHeight="1">
      <c r="A64" s="10" t="s">
        <v>133</v>
      </c>
      <c r="B64" s="22" t="s">
        <v>8</v>
      </c>
      <c r="C64" s="22" t="s">
        <v>8</v>
      </c>
      <c r="D64" s="22">
        <v>52000</v>
      </c>
      <c r="E64" s="26">
        <v>52999</v>
      </c>
      <c r="F64" s="22" t="s">
        <v>8</v>
      </c>
      <c r="G64" s="25" t="s">
        <v>8</v>
      </c>
      <c r="I64" s="14" t="s">
        <v>134</v>
      </c>
      <c r="J64" s="15">
        <v>13500</v>
      </c>
      <c r="K64" s="16">
        <v>13999</v>
      </c>
      <c r="L64" s="15">
        <v>28000</v>
      </c>
      <c r="M64" s="16">
        <v>28999</v>
      </c>
      <c r="O64" s="1">
        <f>(E64-D64+1)+(K64-J64+1)+(M64-L64+1)</f>
        <v>2500</v>
      </c>
    </row>
    <row r="65" spans="1:15" ht="17.25" customHeight="1">
      <c r="A65" s="14" t="s">
        <v>135</v>
      </c>
      <c r="B65" s="15">
        <v>15000</v>
      </c>
      <c r="C65" s="16">
        <v>15499</v>
      </c>
      <c r="D65" s="15">
        <v>25000</v>
      </c>
      <c r="E65" s="16">
        <v>25999</v>
      </c>
      <c r="F65" s="15" t="s">
        <v>8</v>
      </c>
      <c r="G65" s="17" t="s">
        <v>8</v>
      </c>
      <c r="I65" s="14" t="s">
        <v>136</v>
      </c>
      <c r="J65" s="15">
        <v>14000</v>
      </c>
      <c r="K65" s="16">
        <v>14499</v>
      </c>
      <c r="L65" s="15">
        <v>30000</v>
      </c>
      <c r="M65" s="16">
        <v>30999</v>
      </c>
      <c r="O65" s="1">
        <f>(C65-B65+1)+(E65-D65+1)+(K65-J65+1)+(M65-L65+1)</f>
        <v>3000</v>
      </c>
    </row>
    <row r="66" spans="1:15" ht="17.25" customHeight="1">
      <c r="A66" s="10" t="s">
        <v>137</v>
      </c>
      <c r="B66" s="22" t="s">
        <v>8</v>
      </c>
      <c r="C66" s="22" t="s">
        <v>8</v>
      </c>
      <c r="D66" s="22">
        <v>29000</v>
      </c>
      <c r="E66" s="26">
        <v>29999</v>
      </c>
      <c r="F66" s="22" t="s">
        <v>8</v>
      </c>
      <c r="G66" s="25" t="s">
        <v>8</v>
      </c>
      <c r="I66" s="14" t="s">
        <v>138</v>
      </c>
      <c r="J66" s="18" t="s">
        <v>8</v>
      </c>
      <c r="K66" s="18" t="s">
        <v>8</v>
      </c>
      <c r="L66" s="15">
        <v>20000</v>
      </c>
      <c r="M66" s="16">
        <v>20999</v>
      </c>
      <c r="O66" s="1">
        <f>(E66-D66+1)+(M66-L66+1)</f>
        <v>2000</v>
      </c>
    </row>
    <row r="67" spans="1:15" ht="17.25" customHeight="1">
      <c r="A67" s="10" t="s">
        <v>139</v>
      </c>
      <c r="B67" s="22" t="s">
        <v>8</v>
      </c>
      <c r="C67" s="22" t="s">
        <v>8</v>
      </c>
      <c r="D67" s="22">
        <v>30000</v>
      </c>
      <c r="E67" s="26">
        <v>30999</v>
      </c>
      <c r="F67" s="22" t="s">
        <v>8</v>
      </c>
      <c r="G67" s="25" t="s">
        <v>8</v>
      </c>
      <c r="I67" s="14" t="s">
        <v>140</v>
      </c>
      <c r="J67" s="15">
        <v>15000</v>
      </c>
      <c r="K67" s="16">
        <v>15499</v>
      </c>
      <c r="L67" s="15">
        <v>28900</v>
      </c>
      <c r="M67" s="16">
        <v>29899</v>
      </c>
      <c r="O67" s="1">
        <f>(E67-D67+1)+(K67-J67+1)+(M67-L67+1)</f>
        <v>2500</v>
      </c>
    </row>
    <row r="68" spans="1:15" ht="17.25" customHeight="1">
      <c r="A68" s="14" t="s">
        <v>141</v>
      </c>
      <c r="B68" s="15">
        <v>16500</v>
      </c>
      <c r="C68" s="16">
        <v>16999</v>
      </c>
      <c r="D68" s="15">
        <v>27000</v>
      </c>
      <c r="E68" s="16">
        <v>27999</v>
      </c>
      <c r="F68" s="15" t="s">
        <v>8</v>
      </c>
      <c r="G68" s="17" t="s">
        <v>8</v>
      </c>
      <c r="I68" s="14" t="s">
        <v>142</v>
      </c>
      <c r="J68" s="15">
        <v>15500</v>
      </c>
      <c r="K68" s="16">
        <v>15999</v>
      </c>
      <c r="L68" s="15">
        <v>26000</v>
      </c>
      <c r="M68" s="16">
        <v>26999</v>
      </c>
      <c r="O68" s="1">
        <f>(C68-B68+1)+(E68-D68+1)+(K68-J68+1)+(M68-L68+1)</f>
        <v>3000</v>
      </c>
    </row>
    <row r="69" spans="1:15" ht="17.25" customHeight="1">
      <c r="A69" s="10" t="s">
        <v>143</v>
      </c>
      <c r="B69" s="22" t="s">
        <v>8</v>
      </c>
      <c r="C69" s="22" t="s">
        <v>8</v>
      </c>
      <c r="D69" s="22">
        <v>31000</v>
      </c>
      <c r="E69" s="26">
        <v>31999</v>
      </c>
      <c r="F69" s="22" t="s">
        <v>8</v>
      </c>
      <c r="G69" s="25" t="s">
        <v>8</v>
      </c>
      <c r="I69" s="14" t="s">
        <v>144</v>
      </c>
      <c r="J69" s="15">
        <v>16000</v>
      </c>
      <c r="K69" s="16">
        <v>16499</v>
      </c>
      <c r="L69" s="15">
        <v>34000</v>
      </c>
      <c r="M69" s="16">
        <v>34999</v>
      </c>
      <c r="O69" s="1">
        <f>(E69-D69+1)+(K69-J69+1)+(M69-L69+1)</f>
        <v>2500</v>
      </c>
    </row>
    <row r="70" spans="1:15" ht="17.25" customHeight="1">
      <c r="A70" s="14" t="s">
        <v>145</v>
      </c>
      <c r="B70" s="15">
        <v>11500</v>
      </c>
      <c r="C70" s="16">
        <v>11999</v>
      </c>
      <c r="D70" s="15">
        <v>29000</v>
      </c>
      <c r="E70" s="16">
        <v>29999</v>
      </c>
      <c r="F70" s="15" t="s">
        <v>8</v>
      </c>
      <c r="G70" s="17" t="s">
        <v>8</v>
      </c>
      <c r="I70" s="14" t="s">
        <v>146</v>
      </c>
      <c r="J70" s="15">
        <v>16500</v>
      </c>
      <c r="K70" s="16">
        <v>16999</v>
      </c>
      <c r="L70" s="15">
        <v>35000</v>
      </c>
      <c r="M70" s="16">
        <v>35999</v>
      </c>
      <c r="O70" s="1">
        <f>(C70-B70+1)+(E70-D70+1)+(K70-J70+1)+(M70-L70+1)</f>
        <v>3000</v>
      </c>
    </row>
    <row r="71" spans="1:15" ht="17.25" customHeight="1">
      <c r="A71" s="10" t="s">
        <v>147</v>
      </c>
      <c r="B71" s="22" t="s">
        <v>8</v>
      </c>
      <c r="C71" s="22" t="s">
        <v>8</v>
      </c>
      <c r="D71" s="22">
        <v>33000</v>
      </c>
      <c r="E71" s="26">
        <v>33999</v>
      </c>
      <c r="F71" s="22" t="s">
        <v>8</v>
      </c>
      <c r="G71" s="25" t="s">
        <v>8</v>
      </c>
      <c r="I71" s="14" t="s">
        <v>148</v>
      </c>
      <c r="J71" s="18" t="s">
        <v>8</v>
      </c>
      <c r="K71" s="18" t="s">
        <v>8</v>
      </c>
      <c r="L71" s="15">
        <v>23000</v>
      </c>
      <c r="M71" s="16">
        <v>23999</v>
      </c>
      <c r="O71" s="1">
        <f>(E71-D71+1)+(M71-L71+1)</f>
        <v>2000</v>
      </c>
    </row>
    <row r="72" spans="1:15" ht="17.25" customHeight="1">
      <c r="A72" s="10" t="s">
        <v>149</v>
      </c>
      <c r="B72" s="22" t="s">
        <v>8</v>
      </c>
      <c r="C72" s="22" t="s">
        <v>8</v>
      </c>
      <c r="D72" s="22">
        <v>34000</v>
      </c>
      <c r="E72" s="26">
        <v>34999</v>
      </c>
      <c r="F72" s="22" t="s">
        <v>8</v>
      </c>
      <c r="G72" s="25" t="s">
        <v>8</v>
      </c>
      <c r="I72" s="14" t="s">
        <v>150</v>
      </c>
      <c r="J72" s="15">
        <v>10500</v>
      </c>
      <c r="K72" s="16">
        <v>10999</v>
      </c>
      <c r="L72" s="15">
        <v>26000</v>
      </c>
      <c r="M72" s="16">
        <v>26999</v>
      </c>
      <c r="O72" s="1">
        <f>(E72-D72+1)+(K72-J72+1)+(M72-L72+1)</f>
        <v>2500</v>
      </c>
    </row>
    <row r="73" spans="1:15" ht="17.25" customHeight="1">
      <c r="A73" s="10" t="s">
        <v>151</v>
      </c>
      <c r="B73" s="22" t="s">
        <v>8</v>
      </c>
      <c r="C73" s="22" t="s">
        <v>8</v>
      </c>
      <c r="D73" s="22">
        <v>35000</v>
      </c>
      <c r="E73" s="26">
        <v>35999</v>
      </c>
      <c r="F73" s="22" t="s">
        <v>8</v>
      </c>
      <c r="G73" s="25" t="s">
        <v>8</v>
      </c>
      <c r="I73" s="14" t="s">
        <v>152</v>
      </c>
      <c r="J73" s="15">
        <v>11000</v>
      </c>
      <c r="K73" s="16">
        <v>11499</v>
      </c>
      <c r="L73" s="15">
        <v>23000</v>
      </c>
      <c r="M73" s="16">
        <v>23999</v>
      </c>
      <c r="O73" s="1">
        <f>(E73-D73+1)+(K73-J73+1)+(M73-L73+1)</f>
        <v>2500</v>
      </c>
    </row>
    <row r="74" spans="1:15" ht="17.25" customHeight="1">
      <c r="A74" s="10" t="s">
        <v>153</v>
      </c>
      <c r="B74" s="22" t="s">
        <v>8</v>
      </c>
      <c r="C74" s="22" t="s">
        <v>8</v>
      </c>
      <c r="D74" s="22">
        <v>36000</v>
      </c>
      <c r="E74" s="26">
        <v>36999</v>
      </c>
      <c r="F74" s="22" t="s">
        <v>8</v>
      </c>
      <c r="G74" s="25" t="s">
        <v>8</v>
      </c>
      <c r="I74" s="14" t="s">
        <v>154</v>
      </c>
      <c r="J74" s="15">
        <v>11500</v>
      </c>
      <c r="K74" s="16">
        <v>11999</v>
      </c>
      <c r="L74" s="15">
        <v>20500</v>
      </c>
      <c r="M74" s="16">
        <v>21499</v>
      </c>
      <c r="O74" s="1">
        <f>(E74-D74+1)+(K74-J74+1)+(M74-L74+1)</f>
        <v>2500</v>
      </c>
    </row>
    <row r="75" spans="1:15" ht="17.25" customHeight="1">
      <c r="A75" s="10" t="s">
        <v>155</v>
      </c>
      <c r="B75" s="22" t="s">
        <v>8</v>
      </c>
      <c r="C75" s="22" t="s">
        <v>8</v>
      </c>
      <c r="D75" s="22">
        <v>38000</v>
      </c>
      <c r="E75" s="26">
        <v>38999</v>
      </c>
      <c r="F75" s="22" t="s">
        <v>8</v>
      </c>
      <c r="G75" s="25" t="s">
        <v>8</v>
      </c>
      <c r="I75" s="14" t="s">
        <v>156</v>
      </c>
      <c r="J75" s="15">
        <v>12000</v>
      </c>
      <c r="K75" s="16">
        <v>12499</v>
      </c>
      <c r="L75" s="15">
        <v>33000</v>
      </c>
      <c r="M75" s="16">
        <v>33999</v>
      </c>
      <c r="O75" s="1">
        <f>(E75-D75+1)+(K75-J75+1)+(M75-L75+1)</f>
        <v>2500</v>
      </c>
    </row>
    <row r="76" spans="1:15" ht="17.25" customHeight="1">
      <c r="A76" s="14" t="s">
        <v>157</v>
      </c>
      <c r="B76" s="15">
        <v>13000</v>
      </c>
      <c r="C76" s="16">
        <v>13499</v>
      </c>
      <c r="D76" s="15">
        <v>36200</v>
      </c>
      <c r="E76" s="16">
        <v>37199</v>
      </c>
      <c r="F76" s="15" t="s">
        <v>8</v>
      </c>
      <c r="G76" s="17" t="s">
        <v>8</v>
      </c>
      <c r="I76" s="14" t="s">
        <v>158</v>
      </c>
      <c r="J76" s="15">
        <v>12500</v>
      </c>
      <c r="K76" s="16">
        <v>12999</v>
      </c>
      <c r="L76" s="15">
        <v>38000</v>
      </c>
      <c r="M76" s="16">
        <v>38999</v>
      </c>
      <c r="O76" s="1">
        <f>(C76-B76+1)+(E76-D76+1)+(K76-J76+1)+(M76-L76+1)</f>
        <v>3000</v>
      </c>
    </row>
    <row r="77" spans="1:15" ht="17.25" customHeight="1">
      <c r="A77" s="10" t="s">
        <v>159</v>
      </c>
      <c r="B77" s="22" t="s">
        <v>8</v>
      </c>
      <c r="C77" s="22" t="s">
        <v>8</v>
      </c>
      <c r="D77" s="22">
        <v>42000</v>
      </c>
      <c r="E77" s="26">
        <v>42999</v>
      </c>
      <c r="F77" s="22" t="s">
        <v>8</v>
      </c>
      <c r="G77" s="25" t="s">
        <v>8</v>
      </c>
      <c r="I77" s="14" t="s">
        <v>160</v>
      </c>
      <c r="J77" s="15">
        <v>13000</v>
      </c>
      <c r="K77" s="16">
        <v>13499</v>
      </c>
      <c r="L77" s="15">
        <v>42000</v>
      </c>
      <c r="M77" s="16">
        <v>42999</v>
      </c>
      <c r="O77" s="1">
        <f>(E77-D77+1)+(K77-J77+1)+(M77-L77+1)</f>
        <v>2500</v>
      </c>
    </row>
    <row r="78" spans="1:15" ht="17.25" customHeight="1">
      <c r="A78" s="10" t="s">
        <v>161</v>
      </c>
      <c r="B78" s="22" t="s">
        <v>8</v>
      </c>
      <c r="C78" s="22" t="s">
        <v>8</v>
      </c>
      <c r="D78" s="22">
        <v>43000</v>
      </c>
      <c r="E78" s="26">
        <v>43999</v>
      </c>
      <c r="F78" s="22" t="s">
        <v>8</v>
      </c>
      <c r="G78" s="25" t="s">
        <v>8</v>
      </c>
      <c r="I78" s="14" t="s">
        <v>162</v>
      </c>
      <c r="J78" s="18" t="s">
        <v>8</v>
      </c>
      <c r="K78" s="18" t="s">
        <v>8</v>
      </c>
      <c r="L78" s="15">
        <v>22000</v>
      </c>
      <c r="M78" s="16">
        <v>22999</v>
      </c>
      <c r="O78" s="1">
        <f>(E78-D78+1)+(M78-L78+1)</f>
        <v>2000</v>
      </c>
    </row>
    <row r="79" spans="1:15" ht="17.25" customHeight="1">
      <c r="A79" s="14" t="s">
        <v>163</v>
      </c>
      <c r="B79" s="15">
        <v>14500</v>
      </c>
      <c r="C79" s="16">
        <v>14999</v>
      </c>
      <c r="D79" s="15">
        <v>20900</v>
      </c>
      <c r="E79" s="16">
        <v>21899</v>
      </c>
      <c r="F79" s="15" t="s">
        <v>8</v>
      </c>
      <c r="G79" s="17" t="s">
        <v>8</v>
      </c>
      <c r="I79" s="14" t="s">
        <v>164</v>
      </c>
      <c r="J79" s="15">
        <v>14000</v>
      </c>
      <c r="K79" s="16">
        <v>14499</v>
      </c>
      <c r="L79" s="15">
        <v>34000</v>
      </c>
      <c r="M79" s="16">
        <v>34999</v>
      </c>
      <c r="O79" s="1">
        <f>(C79-B79+1)+(E79-D79+1)+(K79-J79+1)+(M79-L79+1)</f>
        <v>3000</v>
      </c>
    </row>
    <row r="80" spans="1:15" ht="17.25" customHeight="1">
      <c r="A80" s="10" t="s">
        <v>165</v>
      </c>
      <c r="B80" s="22" t="s">
        <v>8</v>
      </c>
      <c r="C80" s="22" t="s">
        <v>8</v>
      </c>
      <c r="D80" s="22">
        <v>35500</v>
      </c>
      <c r="E80" s="26">
        <v>36499</v>
      </c>
      <c r="F80" s="22" t="s">
        <v>8</v>
      </c>
      <c r="G80" s="25" t="s">
        <v>8</v>
      </c>
      <c r="I80" s="14" t="s">
        <v>166</v>
      </c>
      <c r="J80" s="15">
        <v>14500</v>
      </c>
      <c r="K80" s="16">
        <v>14999</v>
      </c>
      <c r="L80" s="15">
        <v>24000</v>
      </c>
      <c r="M80" s="16">
        <v>24999</v>
      </c>
      <c r="O80" s="1">
        <f>(E80-D80+1)+(K80-J80+1)+(M80-L80+1)</f>
        <v>2500</v>
      </c>
    </row>
    <row r="81" spans="1:15" ht="17.25" customHeight="1">
      <c r="A81" s="14" t="s">
        <v>167</v>
      </c>
      <c r="B81" s="15">
        <v>15500</v>
      </c>
      <c r="C81" s="16">
        <v>15999</v>
      </c>
      <c r="D81" s="15">
        <v>23800</v>
      </c>
      <c r="E81" s="16">
        <v>24799</v>
      </c>
      <c r="F81" s="15" t="s">
        <v>8</v>
      </c>
      <c r="G81" s="17" t="s">
        <v>8</v>
      </c>
      <c r="I81" s="14" t="s">
        <v>168</v>
      </c>
      <c r="J81" s="15">
        <v>15000</v>
      </c>
      <c r="K81" s="16">
        <v>15499</v>
      </c>
      <c r="L81" s="15">
        <v>38000</v>
      </c>
      <c r="M81" s="16">
        <v>38999</v>
      </c>
      <c r="O81" s="1">
        <f>(C81-B81+1)+(E81-D81+1)+(K81-J81+1)+(M81-L81+1)</f>
        <v>3000</v>
      </c>
    </row>
    <row r="82" spans="1:15" ht="17.25" customHeight="1">
      <c r="A82" s="14" t="s">
        <v>169</v>
      </c>
      <c r="B82" s="15">
        <v>16000</v>
      </c>
      <c r="C82" s="16">
        <v>16499</v>
      </c>
      <c r="D82" s="15">
        <v>20000</v>
      </c>
      <c r="E82" s="16">
        <v>20999</v>
      </c>
      <c r="F82" s="15" t="s">
        <v>8</v>
      </c>
      <c r="G82" s="17" t="s">
        <v>8</v>
      </c>
      <c r="I82" s="14" t="s">
        <v>170</v>
      </c>
      <c r="J82" s="15">
        <v>15500</v>
      </c>
      <c r="K82" s="16">
        <v>15999</v>
      </c>
      <c r="L82" s="15">
        <v>21000</v>
      </c>
      <c r="M82" s="16">
        <v>21999</v>
      </c>
      <c r="O82" s="1">
        <f>(C82-B82+1)+(E82-D82+1)+(K82-J82+1)+(M82-L82+1)</f>
        <v>3000</v>
      </c>
    </row>
    <row r="83" spans="1:15" ht="17.25" customHeight="1">
      <c r="A83" s="14" t="s">
        <v>171</v>
      </c>
      <c r="B83" s="15">
        <v>16500</v>
      </c>
      <c r="C83" s="16">
        <v>16999</v>
      </c>
      <c r="D83" s="15">
        <v>26900</v>
      </c>
      <c r="E83" s="16">
        <v>27899</v>
      </c>
      <c r="F83" s="15" t="s">
        <v>8</v>
      </c>
      <c r="G83" s="17" t="s">
        <v>8</v>
      </c>
      <c r="I83" s="28" t="s">
        <v>172</v>
      </c>
      <c r="J83" s="29">
        <v>16000</v>
      </c>
      <c r="K83" s="30">
        <v>16499</v>
      </c>
      <c r="L83" s="29">
        <v>22000</v>
      </c>
      <c r="M83" s="30">
        <v>22999</v>
      </c>
      <c r="O83" s="1">
        <f>(C83-B83+1)+(E83-D83+1)+(K83-J83+1)+(M83-L83+1)</f>
        <v>3000</v>
      </c>
    </row>
    <row r="84" spans="1:15" ht="17.25" customHeight="1">
      <c r="A84" s="28" t="s">
        <v>173</v>
      </c>
      <c r="B84" s="29">
        <v>10000</v>
      </c>
      <c r="C84" s="30">
        <v>10499</v>
      </c>
      <c r="D84" s="29">
        <v>27400</v>
      </c>
      <c r="E84" s="30">
        <v>28399</v>
      </c>
      <c r="F84" s="29" t="s">
        <v>8</v>
      </c>
      <c r="G84" s="31" t="s">
        <v>8</v>
      </c>
      <c r="J84" s="32"/>
      <c r="K84" s="32"/>
      <c r="O84" s="1">
        <f>(C84-B84+1)+(E84-D84+1)</f>
        <v>1500</v>
      </c>
    </row>
    <row r="86" spans="1:15" ht="12.75">
      <c r="A86" s="33"/>
      <c r="B86" s="135" t="s">
        <v>174</v>
      </c>
      <c r="C86" s="135"/>
      <c r="D86" s="35"/>
      <c r="E86" s="35"/>
      <c r="F86" s="35"/>
      <c r="G86" s="35"/>
      <c r="M86" s="36" t="s">
        <v>175</v>
      </c>
      <c r="O86" s="5">
        <f>SUM(O2:O84)</f>
        <v>222250</v>
      </c>
    </row>
    <row r="88" spans="1:7" ht="12.75">
      <c r="A88" s="37"/>
      <c r="B88" s="135" t="s">
        <v>176</v>
      </c>
      <c r="C88" s="135"/>
      <c r="D88" s="35"/>
      <c r="E88" s="35"/>
      <c r="F88" s="35"/>
      <c r="G88" s="35"/>
    </row>
    <row r="90" spans="2:7" ht="45" customHeight="1">
      <c r="B90" s="32" t="s">
        <v>177</v>
      </c>
      <c r="C90" s="136" t="s">
        <v>178</v>
      </c>
      <c r="D90" s="136"/>
      <c r="E90" s="136"/>
      <c r="F90" s="136"/>
      <c r="G90" s="136"/>
    </row>
    <row r="113" ht="8.25" customHeight="1"/>
  </sheetData>
  <sheetProtection selectLockedCells="1" selectUnlockedCells="1"/>
  <mergeCells count="4">
    <mergeCell ref="L58:M58"/>
    <mergeCell ref="B86:C86"/>
    <mergeCell ref="B88:C88"/>
    <mergeCell ref="C90:G90"/>
  </mergeCells>
  <printOptions/>
  <pageMargins left="0.4" right="0.4" top="0.5701388888888889" bottom="0.47986111111111107" header="0.1798611111111111" footer="0.1798611111111111"/>
  <pageSetup fitToHeight="1" fitToWidth="1" horizontalDpi="300" verticalDpi="300" orientation="portrait" paperSize="9"/>
  <headerFooter alignWithMargins="0">
    <oddHeader>&amp;L&amp;F&amp;R&amp;D</oddHeader>
    <oddFooter>&amp;L&amp;A</oddFooter>
  </headerFooter>
</worksheet>
</file>

<file path=xl/worksheets/sheet3.xml><?xml version="1.0" encoding="utf-8"?>
<worksheet xmlns="http://schemas.openxmlformats.org/spreadsheetml/2006/main" xmlns:r="http://schemas.openxmlformats.org/officeDocument/2006/relationships">
  <dimension ref="A1:U175"/>
  <sheetViews>
    <sheetView showGridLines="0" tabSelected="1" zoomScalePageLayoutView="0" workbookViewId="0" topLeftCell="A1">
      <selection activeCell="A64" sqref="A64"/>
    </sheetView>
  </sheetViews>
  <sheetFormatPr defaultColWidth="9.140625" defaultRowHeight="12.75"/>
  <cols>
    <col min="1" max="1" width="4.8515625" style="1" customWidth="1"/>
    <col min="2" max="3" width="10.7109375" style="1" customWidth="1"/>
    <col min="4" max="4" width="5.57421875" style="1" customWidth="1"/>
    <col min="5" max="6" width="10.7109375" style="1" customWidth="1"/>
    <col min="7" max="7" width="5.57421875" style="1" customWidth="1"/>
    <col min="8" max="9" width="10.7109375" style="1" customWidth="1"/>
    <col min="10" max="10" width="5.57421875" style="1" customWidth="1"/>
    <col min="11" max="12" width="4.8515625" style="0" customWidth="1"/>
    <col min="15" max="15" width="4.7109375" style="0" customWidth="1"/>
    <col min="18" max="18" width="4.57421875" style="0" customWidth="1"/>
    <col min="21" max="21" width="4.7109375" style="0" customWidth="1"/>
  </cols>
  <sheetData>
    <row r="1" spans="2:21" ht="12.75">
      <c r="B1" s="137" t="s">
        <v>179</v>
      </c>
      <c r="C1" s="137"/>
      <c r="D1" s="137"/>
      <c r="E1" s="138" t="s">
        <v>180</v>
      </c>
      <c r="F1" s="138"/>
      <c r="G1" s="138"/>
      <c r="H1" s="137" t="s">
        <v>181</v>
      </c>
      <c r="I1" s="137"/>
      <c r="J1" s="137"/>
      <c r="M1" s="137" t="s">
        <v>179</v>
      </c>
      <c r="N1" s="137"/>
      <c r="O1" s="137"/>
      <c r="P1" s="138" t="s">
        <v>180</v>
      </c>
      <c r="Q1" s="138"/>
      <c r="R1" s="138"/>
      <c r="S1" s="137" t="s">
        <v>181</v>
      </c>
      <c r="T1" s="137"/>
      <c r="U1" s="137"/>
    </row>
    <row r="2" spans="2:21" ht="12.75">
      <c r="B2" s="2" t="s">
        <v>182</v>
      </c>
      <c r="C2" s="4" t="s">
        <v>183</v>
      </c>
      <c r="D2" s="39" t="s">
        <v>184</v>
      </c>
      <c r="E2" s="40" t="s">
        <v>182</v>
      </c>
      <c r="F2" s="4" t="s">
        <v>183</v>
      </c>
      <c r="G2" s="39" t="s">
        <v>184</v>
      </c>
      <c r="H2" s="40" t="s">
        <v>182</v>
      </c>
      <c r="I2" s="4" t="s">
        <v>183</v>
      </c>
      <c r="J2" s="39" t="s">
        <v>184</v>
      </c>
      <c r="M2" s="2" t="s">
        <v>182</v>
      </c>
      <c r="N2" s="4" t="s">
        <v>183</v>
      </c>
      <c r="O2" s="39" t="s">
        <v>184</v>
      </c>
      <c r="P2" s="40" t="s">
        <v>182</v>
      </c>
      <c r="Q2" s="4" t="s">
        <v>183</v>
      </c>
      <c r="R2" s="39" t="s">
        <v>184</v>
      </c>
      <c r="S2" s="40" t="s">
        <v>182</v>
      </c>
      <c r="T2" s="4" t="s">
        <v>183</v>
      </c>
      <c r="U2" s="39" t="s">
        <v>184</v>
      </c>
    </row>
    <row r="3" spans="1:21" ht="12.75">
      <c r="A3" s="6" t="s">
        <v>7</v>
      </c>
      <c r="B3" s="41">
        <v>50700</v>
      </c>
      <c r="C3" s="42">
        <v>51799</v>
      </c>
      <c r="D3" s="43">
        <f aca="true" t="shared" si="0" ref="D3:D16">C3-B3+1</f>
        <v>1100</v>
      </c>
      <c r="E3" s="44">
        <v>60650</v>
      </c>
      <c r="F3" s="45">
        <v>61749</v>
      </c>
      <c r="G3" s="46">
        <f aca="true" t="shared" si="1" ref="G3:G16">F3-E3+1</f>
        <v>1100</v>
      </c>
      <c r="H3" s="44">
        <v>77150</v>
      </c>
      <c r="I3" s="45">
        <v>78199</v>
      </c>
      <c r="J3" s="46">
        <f>I3-H3+1</f>
        <v>1050</v>
      </c>
      <c r="L3" s="6" t="s">
        <v>9</v>
      </c>
      <c r="M3" s="41">
        <v>51550</v>
      </c>
      <c r="N3" s="42">
        <v>51649</v>
      </c>
      <c r="O3" s="47">
        <f aca="true" t="shared" si="2" ref="O3:O13">N3-M3+1</f>
        <v>100</v>
      </c>
      <c r="P3" s="44">
        <v>60700</v>
      </c>
      <c r="Q3" s="45">
        <v>60799</v>
      </c>
      <c r="R3" s="46">
        <f aca="true" t="shared" si="3" ref="R3:R13">Q3-P3+1</f>
        <v>100</v>
      </c>
      <c r="S3" s="44">
        <v>77450</v>
      </c>
      <c r="T3" s="45">
        <v>77499</v>
      </c>
      <c r="U3" s="46">
        <f aca="true" t="shared" si="4" ref="U3:U14">T3-S3+1</f>
        <v>50</v>
      </c>
    </row>
    <row r="4" spans="1:21" ht="12.75">
      <c r="A4" s="10" t="s">
        <v>10</v>
      </c>
      <c r="B4" s="48">
        <v>78000</v>
      </c>
      <c r="C4" s="49">
        <v>79099</v>
      </c>
      <c r="D4" s="50">
        <f t="shared" si="0"/>
        <v>1100</v>
      </c>
      <c r="E4" s="51">
        <v>88000</v>
      </c>
      <c r="F4" s="52">
        <v>89099</v>
      </c>
      <c r="G4" s="53">
        <f t="shared" si="1"/>
        <v>1100</v>
      </c>
      <c r="H4" s="139" t="s">
        <v>185</v>
      </c>
      <c r="I4" s="139"/>
      <c r="J4" s="53"/>
      <c r="L4" s="14" t="s">
        <v>11</v>
      </c>
      <c r="M4" s="54">
        <v>51150</v>
      </c>
      <c r="N4" s="55">
        <v>51249</v>
      </c>
      <c r="O4" s="50">
        <f t="shared" si="2"/>
        <v>100</v>
      </c>
      <c r="P4" s="56">
        <v>60550</v>
      </c>
      <c r="Q4" s="57">
        <v>60649</v>
      </c>
      <c r="R4" s="53">
        <f t="shared" si="3"/>
        <v>100</v>
      </c>
      <c r="S4" s="56">
        <v>77275</v>
      </c>
      <c r="T4" s="57">
        <v>77324</v>
      </c>
      <c r="U4" s="53">
        <f t="shared" si="4"/>
        <v>50</v>
      </c>
    </row>
    <row r="5" spans="1:21" ht="12.75">
      <c r="A5" s="10" t="s">
        <v>12</v>
      </c>
      <c r="B5" s="58">
        <v>78900</v>
      </c>
      <c r="C5" s="49">
        <v>79999</v>
      </c>
      <c r="D5" s="50">
        <f t="shared" si="0"/>
        <v>1100</v>
      </c>
      <c r="E5" s="51">
        <v>88300</v>
      </c>
      <c r="F5" s="52">
        <v>89399</v>
      </c>
      <c r="G5" s="53">
        <f t="shared" si="1"/>
        <v>1100</v>
      </c>
      <c r="H5" s="139" t="s">
        <v>185</v>
      </c>
      <c r="I5" s="139"/>
      <c r="J5" s="53"/>
      <c r="L5" s="14" t="s">
        <v>13</v>
      </c>
      <c r="M5" s="59">
        <v>50600</v>
      </c>
      <c r="N5" s="55">
        <v>50699</v>
      </c>
      <c r="O5" s="50">
        <f t="shared" si="2"/>
        <v>100</v>
      </c>
      <c r="P5" s="56">
        <v>60300</v>
      </c>
      <c r="Q5" s="57">
        <v>60399</v>
      </c>
      <c r="R5" s="53">
        <f t="shared" si="3"/>
        <v>100</v>
      </c>
      <c r="S5" s="56">
        <v>75050</v>
      </c>
      <c r="T5" s="57">
        <v>75099</v>
      </c>
      <c r="U5" s="53">
        <f t="shared" si="4"/>
        <v>50</v>
      </c>
    </row>
    <row r="6" spans="1:21" ht="12.75">
      <c r="A6" s="10" t="s">
        <v>14</v>
      </c>
      <c r="B6" s="58">
        <v>79800</v>
      </c>
      <c r="C6" s="49">
        <v>80899</v>
      </c>
      <c r="D6" s="50">
        <f t="shared" si="0"/>
        <v>1100</v>
      </c>
      <c r="E6" s="51">
        <v>88600</v>
      </c>
      <c r="F6" s="52">
        <v>89699</v>
      </c>
      <c r="G6" s="53">
        <f t="shared" si="1"/>
        <v>1100</v>
      </c>
      <c r="H6" s="139" t="s">
        <v>185</v>
      </c>
      <c r="I6" s="139"/>
      <c r="J6" s="53"/>
      <c r="L6" s="14" t="s">
        <v>15</v>
      </c>
      <c r="M6" s="59">
        <v>50900</v>
      </c>
      <c r="N6" s="55">
        <v>50999</v>
      </c>
      <c r="O6" s="50">
        <f t="shared" si="2"/>
        <v>100</v>
      </c>
      <c r="P6" s="56">
        <v>60300</v>
      </c>
      <c r="Q6" s="57">
        <v>60399</v>
      </c>
      <c r="R6" s="53">
        <f t="shared" si="3"/>
        <v>100</v>
      </c>
      <c r="S6" s="56">
        <v>75375</v>
      </c>
      <c r="T6" s="57">
        <v>75424</v>
      </c>
      <c r="U6" s="53">
        <f t="shared" si="4"/>
        <v>50</v>
      </c>
    </row>
    <row r="7" spans="1:21" ht="12.75">
      <c r="A7" s="10" t="s">
        <v>16</v>
      </c>
      <c r="B7" s="58">
        <v>80700</v>
      </c>
      <c r="C7" s="49">
        <v>81799</v>
      </c>
      <c r="D7" s="50">
        <f t="shared" si="0"/>
        <v>1100</v>
      </c>
      <c r="E7" s="51">
        <v>88900</v>
      </c>
      <c r="F7" s="52">
        <v>89999</v>
      </c>
      <c r="G7" s="53">
        <f t="shared" si="1"/>
        <v>1100</v>
      </c>
      <c r="H7" s="139" t="s">
        <v>185</v>
      </c>
      <c r="I7" s="139"/>
      <c r="J7" s="53"/>
      <c r="L7" s="14" t="s">
        <v>17</v>
      </c>
      <c r="M7" s="59">
        <v>50400</v>
      </c>
      <c r="N7" s="55">
        <v>50499</v>
      </c>
      <c r="O7" s="50">
        <f t="shared" si="2"/>
        <v>100</v>
      </c>
      <c r="P7" s="56">
        <v>60200</v>
      </c>
      <c r="Q7" s="57">
        <v>60274</v>
      </c>
      <c r="R7" s="53">
        <f t="shared" si="3"/>
        <v>75</v>
      </c>
      <c r="S7" s="56">
        <v>77100</v>
      </c>
      <c r="T7" s="57">
        <v>77149</v>
      </c>
      <c r="U7" s="53">
        <f t="shared" si="4"/>
        <v>50</v>
      </c>
    </row>
    <row r="8" spans="1:21" ht="12.75">
      <c r="A8" s="14" t="s">
        <v>18</v>
      </c>
      <c r="B8" s="59">
        <v>51800</v>
      </c>
      <c r="C8" s="55">
        <v>52899</v>
      </c>
      <c r="D8" s="50">
        <f t="shared" si="0"/>
        <v>1100</v>
      </c>
      <c r="E8" s="56">
        <v>61350</v>
      </c>
      <c r="F8" s="57">
        <v>62449</v>
      </c>
      <c r="G8" s="53">
        <f t="shared" si="1"/>
        <v>1100</v>
      </c>
      <c r="H8" s="56">
        <v>77325</v>
      </c>
      <c r="I8" s="57">
        <v>78374</v>
      </c>
      <c r="J8" s="53">
        <f>I8-H8+1</f>
        <v>1050</v>
      </c>
      <c r="L8" s="14" t="s">
        <v>19</v>
      </c>
      <c r="M8" s="59">
        <v>51200</v>
      </c>
      <c r="N8" s="55">
        <v>51299</v>
      </c>
      <c r="O8" s="50">
        <f t="shared" si="2"/>
        <v>100</v>
      </c>
      <c r="P8" s="56">
        <v>60650</v>
      </c>
      <c r="Q8" s="57">
        <v>60749</v>
      </c>
      <c r="R8" s="53">
        <f t="shared" si="3"/>
        <v>100</v>
      </c>
      <c r="S8" s="56">
        <v>78225</v>
      </c>
      <c r="T8" s="57">
        <v>78274</v>
      </c>
      <c r="U8" s="53">
        <f t="shared" si="4"/>
        <v>50</v>
      </c>
    </row>
    <row r="9" spans="1:21" ht="12.75">
      <c r="A9" s="10" t="s">
        <v>20</v>
      </c>
      <c r="B9" s="58">
        <v>81600</v>
      </c>
      <c r="C9" s="49">
        <v>82699</v>
      </c>
      <c r="D9" s="50">
        <f t="shared" si="0"/>
        <v>1100</v>
      </c>
      <c r="E9" s="51">
        <v>89200</v>
      </c>
      <c r="F9" s="52">
        <v>90299</v>
      </c>
      <c r="G9" s="53">
        <f t="shared" si="1"/>
        <v>1100</v>
      </c>
      <c r="H9" s="139" t="s">
        <v>185</v>
      </c>
      <c r="I9" s="139"/>
      <c r="J9" s="53"/>
      <c r="L9" s="14" t="s">
        <v>21</v>
      </c>
      <c r="M9" s="59">
        <v>51650</v>
      </c>
      <c r="N9" s="55">
        <v>51749</v>
      </c>
      <c r="O9" s="50">
        <f t="shared" si="2"/>
        <v>100</v>
      </c>
      <c r="P9" s="56">
        <v>61050</v>
      </c>
      <c r="Q9" s="57">
        <v>61149</v>
      </c>
      <c r="R9" s="53">
        <f t="shared" si="3"/>
        <v>100</v>
      </c>
      <c r="S9" s="56">
        <v>81050</v>
      </c>
      <c r="T9" s="57">
        <v>81099</v>
      </c>
      <c r="U9" s="53">
        <f t="shared" si="4"/>
        <v>50</v>
      </c>
    </row>
    <row r="10" spans="1:21" ht="12.75">
      <c r="A10" s="10" t="s">
        <v>22</v>
      </c>
      <c r="B10" s="58">
        <v>82500</v>
      </c>
      <c r="C10" s="49">
        <v>83599</v>
      </c>
      <c r="D10" s="50">
        <f t="shared" si="0"/>
        <v>1100</v>
      </c>
      <c r="E10" s="51">
        <v>89500</v>
      </c>
      <c r="F10" s="52">
        <v>90599</v>
      </c>
      <c r="G10" s="53">
        <f t="shared" si="1"/>
        <v>1100</v>
      </c>
      <c r="H10" s="139" t="s">
        <v>185</v>
      </c>
      <c r="I10" s="139"/>
      <c r="J10" s="53"/>
      <c r="L10" s="14" t="s">
        <v>23</v>
      </c>
      <c r="M10" s="59">
        <v>53750</v>
      </c>
      <c r="N10" s="55">
        <v>53849</v>
      </c>
      <c r="O10" s="50">
        <f t="shared" si="2"/>
        <v>100</v>
      </c>
      <c r="P10" s="56">
        <v>62750</v>
      </c>
      <c r="Q10" s="57">
        <v>62849</v>
      </c>
      <c r="R10" s="53">
        <f t="shared" si="3"/>
        <v>100</v>
      </c>
      <c r="S10" s="56">
        <v>81200</v>
      </c>
      <c r="T10" s="57">
        <v>81249</v>
      </c>
      <c r="U10" s="53">
        <f t="shared" si="4"/>
        <v>50</v>
      </c>
    </row>
    <row r="11" spans="1:21" ht="12.75">
      <c r="A11" s="10" t="s">
        <v>24</v>
      </c>
      <c r="B11" s="58">
        <v>83400</v>
      </c>
      <c r="C11" s="49">
        <v>84499</v>
      </c>
      <c r="D11" s="50">
        <f t="shared" si="0"/>
        <v>1100</v>
      </c>
      <c r="E11" s="51">
        <v>89800</v>
      </c>
      <c r="F11" s="52">
        <v>90899</v>
      </c>
      <c r="G11" s="53">
        <f t="shared" si="1"/>
        <v>1100</v>
      </c>
      <c r="H11" s="139" t="s">
        <v>185</v>
      </c>
      <c r="I11" s="139"/>
      <c r="J11" s="53"/>
      <c r="L11" s="14" t="s">
        <v>25</v>
      </c>
      <c r="M11" s="59">
        <v>55850</v>
      </c>
      <c r="N11" s="55">
        <v>55949</v>
      </c>
      <c r="O11" s="50">
        <f t="shared" si="2"/>
        <v>100</v>
      </c>
      <c r="P11" s="60">
        <v>64450</v>
      </c>
      <c r="Q11" s="61">
        <v>64549</v>
      </c>
      <c r="R11" s="53">
        <f t="shared" si="3"/>
        <v>100</v>
      </c>
      <c r="S11" s="56">
        <v>81350</v>
      </c>
      <c r="T11" s="57">
        <v>81399</v>
      </c>
      <c r="U11" s="53">
        <f t="shared" si="4"/>
        <v>50</v>
      </c>
    </row>
    <row r="12" spans="1:21" ht="12.75">
      <c r="A12" s="10" t="s">
        <v>26</v>
      </c>
      <c r="B12" s="58">
        <v>84300</v>
      </c>
      <c r="C12" s="49">
        <v>85399</v>
      </c>
      <c r="D12" s="50">
        <f t="shared" si="0"/>
        <v>1100</v>
      </c>
      <c r="E12" s="51">
        <v>90100</v>
      </c>
      <c r="F12" s="52">
        <v>91199</v>
      </c>
      <c r="G12" s="53">
        <f t="shared" si="1"/>
        <v>1100</v>
      </c>
      <c r="H12" s="139" t="s">
        <v>185</v>
      </c>
      <c r="I12" s="139"/>
      <c r="J12" s="53"/>
      <c r="L12" s="14" t="s">
        <v>27</v>
      </c>
      <c r="M12" s="59">
        <v>57950</v>
      </c>
      <c r="N12" s="55">
        <v>58049</v>
      </c>
      <c r="O12" s="50">
        <f t="shared" si="2"/>
        <v>100</v>
      </c>
      <c r="P12" s="56">
        <v>66150</v>
      </c>
      <c r="Q12" s="57">
        <v>66249</v>
      </c>
      <c r="R12" s="53">
        <f t="shared" si="3"/>
        <v>100</v>
      </c>
      <c r="S12" s="56">
        <v>81500</v>
      </c>
      <c r="T12" s="57">
        <v>81549</v>
      </c>
      <c r="U12" s="53">
        <f t="shared" si="4"/>
        <v>50</v>
      </c>
    </row>
    <row r="13" spans="1:21" ht="12.75">
      <c r="A13" s="10" t="s">
        <v>28</v>
      </c>
      <c r="B13" s="58">
        <v>85200</v>
      </c>
      <c r="C13" s="49">
        <v>86299</v>
      </c>
      <c r="D13" s="50">
        <f t="shared" si="0"/>
        <v>1100</v>
      </c>
      <c r="E13" s="51">
        <v>90400</v>
      </c>
      <c r="F13" s="52">
        <v>91499</v>
      </c>
      <c r="G13" s="53">
        <f t="shared" si="1"/>
        <v>1100</v>
      </c>
      <c r="H13" s="139" t="s">
        <v>185</v>
      </c>
      <c r="I13" s="139"/>
      <c r="J13" s="53"/>
      <c r="L13" s="14" t="s">
        <v>29</v>
      </c>
      <c r="M13" s="59">
        <v>54900</v>
      </c>
      <c r="N13" s="55">
        <v>54999</v>
      </c>
      <c r="O13" s="50">
        <f t="shared" si="2"/>
        <v>100</v>
      </c>
      <c r="P13" s="56">
        <v>62850</v>
      </c>
      <c r="Q13" s="57">
        <v>62949</v>
      </c>
      <c r="R13" s="53">
        <f t="shared" si="3"/>
        <v>100</v>
      </c>
      <c r="S13" s="56">
        <v>81650</v>
      </c>
      <c r="T13" s="57">
        <v>81699</v>
      </c>
      <c r="U13" s="53">
        <f t="shared" si="4"/>
        <v>50</v>
      </c>
    </row>
    <row r="14" spans="1:21" ht="12.75">
      <c r="A14" s="10" t="s">
        <v>30</v>
      </c>
      <c r="B14" s="58">
        <v>86100</v>
      </c>
      <c r="C14" s="49">
        <v>87199</v>
      </c>
      <c r="D14" s="50">
        <f t="shared" si="0"/>
        <v>1100</v>
      </c>
      <c r="E14" s="51">
        <v>90700</v>
      </c>
      <c r="F14" s="52">
        <v>91799</v>
      </c>
      <c r="G14" s="53">
        <f t="shared" si="1"/>
        <v>1100</v>
      </c>
      <c r="H14" s="139" t="s">
        <v>185</v>
      </c>
      <c r="I14" s="139"/>
      <c r="J14" s="53"/>
      <c r="L14" s="14" t="s">
        <v>31</v>
      </c>
      <c r="M14" s="140" t="s">
        <v>8</v>
      </c>
      <c r="N14" s="140"/>
      <c r="O14" s="62"/>
      <c r="P14" s="141" t="s">
        <v>8</v>
      </c>
      <c r="Q14" s="141"/>
      <c r="R14" s="53"/>
      <c r="S14" s="56">
        <v>81225</v>
      </c>
      <c r="T14" s="57">
        <v>81274</v>
      </c>
      <c r="U14" s="53">
        <f t="shared" si="4"/>
        <v>50</v>
      </c>
    </row>
    <row r="15" spans="1:21" ht="12.75">
      <c r="A15" s="14" t="s">
        <v>32</v>
      </c>
      <c r="B15" s="59">
        <v>51250</v>
      </c>
      <c r="C15" s="55">
        <v>52349</v>
      </c>
      <c r="D15" s="50">
        <f t="shared" si="0"/>
        <v>1100</v>
      </c>
      <c r="E15" s="56">
        <v>61050</v>
      </c>
      <c r="F15" s="57">
        <v>62149</v>
      </c>
      <c r="G15" s="53">
        <f t="shared" si="1"/>
        <v>1100</v>
      </c>
      <c r="H15" s="56">
        <v>79550</v>
      </c>
      <c r="I15" s="57">
        <v>80599</v>
      </c>
      <c r="J15" s="53">
        <f>I15-H15+1</f>
        <v>1050</v>
      </c>
      <c r="L15" s="14" t="s">
        <v>33</v>
      </c>
      <c r="M15" s="140" t="s">
        <v>8</v>
      </c>
      <c r="N15" s="140"/>
      <c r="O15" s="62"/>
      <c r="P15" s="141" t="s">
        <v>8</v>
      </c>
      <c r="Q15" s="141"/>
      <c r="R15" s="63"/>
      <c r="S15" s="141" t="s">
        <v>8</v>
      </c>
      <c r="T15" s="141"/>
      <c r="U15" s="53"/>
    </row>
    <row r="16" spans="1:21" ht="12.75">
      <c r="A16" s="10" t="s">
        <v>34</v>
      </c>
      <c r="B16" s="58">
        <v>87000</v>
      </c>
      <c r="C16" s="49">
        <v>88099</v>
      </c>
      <c r="D16" s="50">
        <f t="shared" si="0"/>
        <v>1100</v>
      </c>
      <c r="E16" s="51">
        <v>91000</v>
      </c>
      <c r="F16" s="52">
        <v>92099</v>
      </c>
      <c r="G16" s="53">
        <f t="shared" si="1"/>
        <v>1100</v>
      </c>
      <c r="H16" s="139" t="s">
        <v>185</v>
      </c>
      <c r="I16" s="139"/>
      <c r="J16" s="53"/>
      <c r="L16" s="14" t="s">
        <v>35</v>
      </c>
      <c r="M16" s="140" t="s">
        <v>8</v>
      </c>
      <c r="N16" s="140"/>
      <c r="O16" s="62"/>
      <c r="P16" s="141" t="s">
        <v>8</v>
      </c>
      <c r="Q16" s="141"/>
      <c r="R16" s="63"/>
      <c r="S16" s="141" t="s">
        <v>8</v>
      </c>
      <c r="T16" s="141"/>
      <c r="U16" s="53"/>
    </row>
    <row r="17" spans="1:21" ht="12.75">
      <c r="A17" s="14" t="s">
        <v>36</v>
      </c>
      <c r="B17" s="140" t="s">
        <v>8</v>
      </c>
      <c r="C17" s="140"/>
      <c r="D17" s="62"/>
      <c r="E17" s="142" t="s">
        <v>186</v>
      </c>
      <c r="F17" s="142"/>
      <c r="G17" s="63"/>
      <c r="H17" s="142" t="s">
        <v>186</v>
      </c>
      <c r="I17" s="142"/>
      <c r="J17" s="63"/>
      <c r="L17" s="14" t="s">
        <v>37</v>
      </c>
      <c r="M17" s="140" t="s">
        <v>8</v>
      </c>
      <c r="N17" s="140"/>
      <c r="O17" s="62"/>
      <c r="P17" s="141" t="s">
        <v>8</v>
      </c>
      <c r="Q17" s="141"/>
      <c r="R17" s="63"/>
      <c r="S17" s="141" t="s">
        <v>8</v>
      </c>
      <c r="T17" s="141"/>
      <c r="U17" s="53"/>
    </row>
    <row r="18" spans="1:21" ht="12.75">
      <c r="A18" s="10" t="s">
        <v>38</v>
      </c>
      <c r="B18" s="58">
        <v>87900</v>
      </c>
      <c r="C18" s="49">
        <v>88999</v>
      </c>
      <c r="D18" s="50">
        <f aca="true" t="shared" si="5" ref="D18:D24">C18-B18+1</f>
        <v>1100</v>
      </c>
      <c r="E18" s="51">
        <v>91300</v>
      </c>
      <c r="F18" s="52">
        <v>92399</v>
      </c>
      <c r="G18" s="53">
        <f aca="true" t="shared" si="6" ref="G18:G59">F18-E18+1</f>
        <v>1100</v>
      </c>
      <c r="H18" s="139" t="s">
        <v>185</v>
      </c>
      <c r="I18" s="139"/>
      <c r="J18" s="53"/>
      <c r="L18" s="14" t="s">
        <v>39</v>
      </c>
      <c r="M18" s="140" t="s">
        <v>8</v>
      </c>
      <c r="N18" s="140"/>
      <c r="O18" s="62"/>
      <c r="P18" s="141" t="s">
        <v>8</v>
      </c>
      <c r="Q18" s="141"/>
      <c r="R18" s="63"/>
      <c r="S18" s="141" t="s">
        <v>8</v>
      </c>
      <c r="T18" s="141"/>
      <c r="U18" s="53"/>
    </row>
    <row r="19" spans="1:21" ht="12.75">
      <c r="A19" s="14" t="s">
        <v>40</v>
      </c>
      <c r="B19" s="59">
        <v>54800</v>
      </c>
      <c r="C19" s="55">
        <v>55899</v>
      </c>
      <c r="D19" s="50">
        <f t="shared" si="5"/>
        <v>1100</v>
      </c>
      <c r="E19" s="56">
        <v>61800</v>
      </c>
      <c r="F19" s="57">
        <v>62899</v>
      </c>
      <c r="G19" s="53">
        <f t="shared" si="6"/>
        <v>1100</v>
      </c>
      <c r="H19" s="56">
        <v>82050</v>
      </c>
      <c r="I19" s="57">
        <v>83099</v>
      </c>
      <c r="J19" s="53">
        <f>I19-H19+1</f>
        <v>1050</v>
      </c>
      <c r="L19" s="14" t="s">
        <v>41</v>
      </c>
      <c r="M19" s="140" t="s">
        <v>8</v>
      </c>
      <c r="N19" s="140"/>
      <c r="O19" s="62"/>
      <c r="P19" s="141" t="s">
        <v>8</v>
      </c>
      <c r="Q19" s="141"/>
      <c r="R19" s="63"/>
      <c r="S19" s="141" t="s">
        <v>8</v>
      </c>
      <c r="T19" s="141"/>
      <c r="U19" s="53"/>
    </row>
    <row r="20" spans="1:21" ht="12.75">
      <c r="A20" s="10" t="s">
        <v>42</v>
      </c>
      <c r="B20" s="58">
        <v>78800</v>
      </c>
      <c r="C20" s="49">
        <v>79899</v>
      </c>
      <c r="D20" s="50">
        <f t="shared" si="5"/>
        <v>1100</v>
      </c>
      <c r="E20" s="51">
        <v>91600</v>
      </c>
      <c r="F20" s="52">
        <v>92699</v>
      </c>
      <c r="G20" s="53">
        <f t="shared" si="6"/>
        <v>1100</v>
      </c>
      <c r="H20" s="139" t="s">
        <v>185</v>
      </c>
      <c r="I20" s="139"/>
      <c r="J20" s="53"/>
      <c r="L20" s="14" t="s">
        <v>43</v>
      </c>
      <c r="M20" s="59">
        <v>51800</v>
      </c>
      <c r="N20" s="55">
        <v>51899</v>
      </c>
      <c r="O20" s="50">
        <f aca="true" t="shared" si="7" ref="O20:O50">N20-M20+1</f>
        <v>100</v>
      </c>
      <c r="P20" s="56">
        <v>60800</v>
      </c>
      <c r="Q20" s="57">
        <v>60899</v>
      </c>
      <c r="R20" s="53">
        <f aca="true" t="shared" si="8" ref="R20:R50">Q20-P20+1</f>
        <v>100</v>
      </c>
      <c r="S20" s="60">
        <v>76400</v>
      </c>
      <c r="T20" s="61">
        <v>76449</v>
      </c>
      <c r="U20" s="53">
        <f aca="true" t="shared" si="9" ref="U20:U58">T20-S20+1</f>
        <v>50</v>
      </c>
    </row>
    <row r="21" spans="1:21" ht="12.75">
      <c r="A21" s="14" t="s">
        <v>44</v>
      </c>
      <c r="B21" s="59">
        <v>51300</v>
      </c>
      <c r="C21" s="55">
        <v>52399</v>
      </c>
      <c r="D21" s="50">
        <f t="shared" si="5"/>
        <v>1100</v>
      </c>
      <c r="E21" s="56">
        <v>60900</v>
      </c>
      <c r="F21" s="57">
        <v>61999</v>
      </c>
      <c r="G21" s="53">
        <f t="shared" si="6"/>
        <v>1100</v>
      </c>
      <c r="H21" s="56">
        <v>77500</v>
      </c>
      <c r="I21" s="57">
        <v>78549</v>
      </c>
      <c r="J21" s="53">
        <f>I21-H21+1</f>
        <v>1050</v>
      </c>
      <c r="L21" s="14" t="s">
        <v>45</v>
      </c>
      <c r="M21" s="59">
        <v>50550</v>
      </c>
      <c r="N21" s="55">
        <v>50649</v>
      </c>
      <c r="O21" s="50">
        <f t="shared" si="7"/>
        <v>100</v>
      </c>
      <c r="P21" s="56">
        <v>60200</v>
      </c>
      <c r="Q21" s="57">
        <v>60274</v>
      </c>
      <c r="R21" s="53">
        <f t="shared" si="8"/>
        <v>75</v>
      </c>
      <c r="S21" s="56">
        <v>78075</v>
      </c>
      <c r="T21" s="57">
        <v>78124</v>
      </c>
      <c r="U21" s="53">
        <f t="shared" si="9"/>
        <v>50</v>
      </c>
    </row>
    <row r="22" spans="1:21" ht="12.75">
      <c r="A22" s="14" t="s">
        <v>46</v>
      </c>
      <c r="B22" s="59">
        <v>50700</v>
      </c>
      <c r="C22" s="55">
        <v>51799</v>
      </c>
      <c r="D22" s="50">
        <f t="shared" si="5"/>
        <v>1100</v>
      </c>
      <c r="E22" s="56">
        <v>60150</v>
      </c>
      <c r="F22" s="57">
        <v>61249</v>
      </c>
      <c r="G22" s="53">
        <f t="shared" si="6"/>
        <v>1100</v>
      </c>
      <c r="H22" s="56">
        <v>75250</v>
      </c>
      <c r="I22" s="57">
        <v>76299</v>
      </c>
      <c r="J22" s="53">
        <f>I22-H22+1</f>
        <v>1050</v>
      </c>
      <c r="L22" s="14" t="s">
        <v>47</v>
      </c>
      <c r="M22" s="59">
        <v>50200</v>
      </c>
      <c r="N22" s="55">
        <v>50274</v>
      </c>
      <c r="O22" s="50">
        <f t="shared" si="7"/>
        <v>75</v>
      </c>
      <c r="P22" s="56">
        <v>60100</v>
      </c>
      <c r="Q22" s="57">
        <v>60149</v>
      </c>
      <c r="R22" s="53">
        <f t="shared" si="8"/>
        <v>50</v>
      </c>
      <c r="S22" s="56">
        <v>78045</v>
      </c>
      <c r="T22" s="57">
        <v>78069</v>
      </c>
      <c r="U22" s="53">
        <f t="shared" si="9"/>
        <v>25</v>
      </c>
    </row>
    <row r="23" spans="1:21" ht="12.75">
      <c r="A23" s="14" t="s">
        <v>48</v>
      </c>
      <c r="B23" s="59">
        <v>51900</v>
      </c>
      <c r="C23" s="55">
        <v>52999</v>
      </c>
      <c r="D23" s="50">
        <f t="shared" si="5"/>
        <v>1100</v>
      </c>
      <c r="E23" s="56">
        <v>60950</v>
      </c>
      <c r="F23" s="57">
        <v>62049</v>
      </c>
      <c r="G23" s="53">
        <f t="shared" si="6"/>
        <v>1100</v>
      </c>
      <c r="H23" s="56">
        <v>77700</v>
      </c>
      <c r="I23" s="57">
        <v>78749</v>
      </c>
      <c r="J23" s="53">
        <f>I23-H23+1</f>
        <v>1050</v>
      </c>
      <c r="L23" s="14" t="s">
        <v>49</v>
      </c>
      <c r="M23" s="59">
        <v>50550</v>
      </c>
      <c r="N23" s="55">
        <v>50649</v>
      </c>
      <c r="O23" s="50">
        <f t="shared" si="7"/>
        <v>100</v>
      </c>
      <c r="P23" s="56">
        <v>60050</v>
      </c>
      <c r="Q23" s="57">
        <v>60149</v>
      </c>
      <c r="R23" s="53">
        <f t="shared" si="8"/>
        <v>100</v>
      </c>
      <c r="S23" s="56">
        <v>75100</v>
      </c>
      <c r="T23" s="57">
        <v>75149</v>
      </c>
      <c r="U23" s="53">
        <f t="shared" si="9"/>
        <v>50</v>
      </c>
    </row>
    <row r="24" spans="1:21" ht="12.75">
      <c r="A24" s="10" t="s">
        <v>50</v>
      </c>
      <c r="B24" s="58">
        <v>79700</v>
      </c>
      <c r="C24" s="49">
        <v>80799</v>
      </c>
      <c r="D24" s="50">
        <f t="shared" si="5"/>
        <v>1100</v>
      </c>
      <c r="E24" s="51">
        <v>91900</v>
      </c>
      <c r="F24" s="52">
        <v>92999</v>
      </c>
      <c r="G24" s="53">
        <f t="shared" si="6"/>
        <v>1100</v>
      </c>
      <c r="H24" s="139" t="s">
        <v>185</v>
      </c>
      <c r="I24" s="139"/>
      <c r="J24" s="53"/>
      <c r="L24" s="14" t="s">
        <v>51</v>
      </c>
      <c r="M24" s="59">
        <v>50650</v>
      </c>
      <c r="N24" s="55">
        <v>50749</v>
      </c>
      <c r="O24" s="50">
        <f t="shared" si="7"/>
        <v>100</v>
      </c>
      <c r="P24" s="56">
        <v>60200</v>
      </c>
      <c r="Q24" s="57">
        <v>60299</v>
      </c>
      <c r="R24" s="53">
        <f t="shared" si="8"/>
        <v>100</v>
      </c>
      <c r="S24" s="56">
        <v>75125</v>
      </c>
      <c r="T24" s="57">
        <v>75174</v>
      </c>
      <c r="U24" s="53">
        <f t="shared" si="9"/>
        <v>50</v>
      </c>
    </row>
    <row r="25" spans="1:21" ht="12.75">
      <c r="A25" s="10" t="s">
        <v>52</v>
      </c>
      <c r="B25" s="143" t="s">
        <v>8</v>
      </c>
      <c r="C25" s="143"/>
      <c r="D25" s="50"/>
      <c r="E25" s="51">
        <v>92200</v>
      </c>
      <c r="F25" s="52">
        <v>93299</v>
      </c>
      <c r="G25" s="53">
        <f t="shared" si="6"/>
        <v>1100</v>
      </c>
      <c r="H25" s="139" t="s">
        <v>185</v>
      </c>
      <c r="I25" s="139"/>
      <c r="J25" s="53"/>
      <c r="L25" s="14" t="s">
        <v>53</v>
      </c>
      <c r="M25" s="59">
        <v>51400</v>
      </c>
      <c r="N25" s="55">
        <v>51499</v>
      </c>
      <c r="O25" s="50">
        <f t="shared" si="7"/>
        <v>100</v>
      </c>
      <c r="P25" s="56">
        <v>60650</v>
      </c>
      <c r="Q25" s="57">
        <v>60749</v>
      </c>
      <c r="R25" s="53">
        <f t="shared" si="8"/>
        <v>100</v>
      </c>
      <c r="S25" s="56">
        <v>76500</v>
      </c>
      <c r="T25" s="57">
        <v>76549</v>
      </c>
      <c r="U25" s="53">
        <f t="shared" si="9"/>
        <v>50</v>
      </c>
    </row>
    <row r="26" spans="1:21" ht="12.75">
      <c r="A26" s="10" t="s">
        <v>54</v>
      </c>
      <c r="B26" s="143" t="s">
        <v>8</v>
      </c>
      <c r="C26" s="143"/>
      <c r="D26" s="50"/>
      <c r="E26" s="51">
        <v>92500</v>
      </c>
      <c r="F26" s="52">
        <v>93599</v>
      </c>
      <c r="G26" s="53">
        <f t="shared" si="6"/>
        <v>1100</v>
      </c>
      <c r="H26" s="139" t="s">
        <v>185</v>
      </c>
      <c r="I26" s="139"/>
      <c r="J26" s="53"/>
      <c r="L26" s="14" t="s">
        <v>55</v>
      </c>
      <c r="M26" s="59">
        <v>53750</v>
      </c>
      <c r="N26" s="55">
        <v>53849</v>
      </c>
      <c r="O26" s="50">
        <f t="shared" si="7"/>
        <v>100</v>
      </c>
      <c r="P26" s="56">
        <v>63400</v>
      </c>
      <c r="Q26" s="57">
        <v>63499</v>
      </c>
      <c r="R26" s="53">
        <f t="shared" si="8"/>
        <v>100</v>
      </c>
      <c r="S26" s="56">
        <v>77375</v>
      </c>
      <c r="T26" s="57">
        <v>77424</v>
      </c>
      <c r="U26" s="53">
        <f t="shared" si="9"/>
        <v>50</v>
      </c>
    </row>
    <row r="27" spans="1:21" ht="12.75">
      <c r="A27" s="14" t="s">
        <v>56</v>
      </c>
      <c r="B27" s="59">
        <v>50900</v>
      </c>
      <c r="C27" s="55">
        <v>51999</v>
      </c>
      <c r="D27" s="50">
        <f>C27-B27+1</f>
        <v>1100</v>
      </c>
      <c r="E27" s="56">
        <v>60600</v>
      </c>
      <c r="F27" s="57">
        <v>61699</v>
      </c>
      <c r="G27" s="53">
        <f t="shared" si="6"/>
        <v>1100</v>
      </c>
      <c r="H27" s="56">
        <v>77450</v>
      </c>
      <c r="I27" s="57">
        <v>78499</v>
      </c>
      <c r="J27" s="53">
        <f>I27-H27+1</f>
        <v>1050</v>
      </c>
      <c r="L27" s="14" t="s">
        <v>57</v>
      </c>
      <c r="M27" s="59">
        <v>50050</v>
      </c>
      <c r="N27" s="55">
        <v>50149</v>
      </c>
      <c r="O27" s="50">
        <f t="shared" si="7"/>
        <v>100</v>
      </c>
      <c r="P27" s="56">
        <v>60050</v>
      </c>
      <c r="Q27" s="57">
        <v>60099</v>
      </c>
      <c r="R27" s="53">
        <f t="shared" si="8"/>
        <v>50</v>
      </c>
      <c r="S27" s="56">
        <v>77025</v>
      </c>
      <c r="T27" s="57">
        <v>77049</v>
      </c>
      <c r="U27" s="53">
        <f t="shared" si="9"/>
        <v>25</v>
      </c>
    </row>
    <row r="28" spans="1:21" ht="12.75">
      <c r="A28" s="10" t="s">
        <v>58</v>
      </c>
      <c r="B28" s="143" t="s">
        <v>8</v>
      </c>
      <c r="C28" s="143"/>
      <c r="D28" s="50"/>
      <c r="E28" s="51">
        <v>92800</v>
      </c>
      <c r="F28" s="52">
        <v>93899</v>
      </c>
      <c r="G28" s="53">
        <f t="shared" si="6"/>
        <v>1100</v>
      </c>
      <c r="H28" s="139" t="s">
        <v>185</v>
      </c>
      <c r="I28" s="139"/>
      <c r="J28" s="53"/>
      <c r="L28" s="14" t="s">
        <v>59</v>
      </c>
      <c r="M28" s="59">
        <v>50650</v>
      </c>
      <c r="N28" s="55">
        <v>50749</v>
      </c>
      <c r="O28" s="50">
        <f t="shared" si="7"/>
        <v>100</v>
      </c>
      <c r="P28" s="56">
        <v>60150</v>
      </c>
      <c r="Q28" s="57">
        <v>60249</v>
      </c>
      <c r="R28" s="53">
        <f t="shared" si="8"/>
        <v>100</v>
      </c>
      <c r="S28" s="56">
        <v>76125</v>
      </c>
      <c r="T28" s="57">
        <v>76174</v>
      </c>
      <c r="U28" s="53">
        <f t="shared" si="9"/>
        <v>50</v>
      </c>
    </row>
    <row r="29" spans="1:21" ht="12.75">
      <c r="A29" s="10" t="s">
        <v>60</v>
      </c>
      <c r="B29" s="143" t="s">
        <v>8</v>
      </c>
      <c r="C29" s="143"/>
      <c r="D29" s="50"/>
      <c r="E29" s="51">
        <v>93100</v>
      </c>
      <c r="F29" s="52">
        <v>94199</v>
      </c>
      <c r="G29" s="53">
        <f t="shared" si="6"/>
        <v>1100</v>
      </c>
      <c r="H29" s="139" t="s">
        <v>185</v>
      </c>
      <c r="I29" s="139"/>
      <c r="J29" s="53"/>
      <c r="L29" s="14" t="s">
        <v>61</v>
      </c>
      <c r="M29" s="59">
        <v>51400</v>
      </c>
      <c r="N29" s="55">
        <v>51499</v>
      </c>
      <c r="O29" s="50">
        <f t="shared" si="7"/>
        <v>100</v>
      </c>
      <c r="P29" s="60">
        <v>60750</v>
      </c>
      <c r="Q29" s="61">
        <v>60849</v>
      </c>
      <c r="R29" s="53">
        <f t="shared" si="8"/>
        <v>100</v>
      </c>
      <c r="S29" s="60">
        <v>76175</v>
      </c>
      <c r="T29" s="61">
        <v>76224</v>
      </c>
      <c r="U29" s="53">
        <f t="shared" si="9"/>
        <v>50</v>
      </c>
    </row>
    <row r="30" spans="1:21" ht="12.75">
      <c r="A30" s="14" t="s">
        <v>62</v>
      </c>
      <c r="B30" s="59">
        <v>52300</v>
      </c>
      <c r="C30" s="55">
        <v>53399</v>
      </c>
      <c r="D30" s="50">
        <f>C30-B30+1</f>
        <v>1100</v>
      </c>
      <c r="E30" s="56">
        <v>61350</v>
      </c>
      <c r="F30" s="57">
        <v>62449</v>
      </c>
      <c r="G30" s="53">
        <f t="shared" si="6"/>
        <v>1100</v>
      </c>
      <c r="H30" s="56">
        <v>77875</v>
      </c>
      <c r="I30" s="57">
        <v>78924</v>
      </c>
      <c r="J30" s="53">
        <f>I30-H30+1</f>
        <v>1050</v>
      </c>
      <c r="L30" s="14" t="s">
        <v>63</v>
      </c>
      <c r="M30" s="59">
        <v>51150</v>
      </c>
      <c r="N30" s="55">
        <v>51249</v>
      </c>
      <c r="O30" s="50">
        <f t="shared" si="7"/>
        <v>100</v>
      </c>
      <c r="P30" s="56">
        <v>60500</v>
      </c>
      <c r="Q30" s="57">
        <v>60599</v>
      </c>
      <c r="R30" s="53">
        <f t="shared" si="8"/>
        <v>100</v>
      </c>
      <c r="S30" s="56">
        <v>78250</v>
      </c>
      <c r="T30" s="57">
        <v>78299</v>
      </c>
      <c r="U30" s="53">
        <f t="shared" si="9"/>
        <v>50</v>
      </c>
    </row>
    <row r="31" spans="1:21" ht="12.75">
      <c r="A31" s="10" t="s">
        <v>64</v>
      </c>
      <c r="B31" s="143" t="s">
        <v>8</v>
      </c>
      <c r="C31" s="143"/>
      <c r="D31" s="50"/>
      <c r="E31" s="51">
        <v>93400</v>
      </c>
      <c r="F31" s="52">
        <v>94499</v>
      </c>
      <c r="G31" s="53">
        <f t="shared" si="6"/>
        <v>1100</v>
      </c>
      <c r="H31" s="139" t="s">
        <v>185</v>
      </c>
      <c r="I31" s="139"/>
      <c r="J31" s="53"/>
      <c r="L31" s="14" t="s">
        <v>65</v>
      </c>
      <c r="M31" s="59">
        <v>51250</v>
      </c>
      <c r="N31" s="55">
        <v>51349</v>
      </c>
      <c r="O31" s="50">
        <f t="shared" si="7"/>
        <v>100</v>
      </c>
      <c r="P31" s="56">
        <v>60250</v>
      </c>
      <c r="Q31" s="57">
        <v>60349</v>
      </c>
      <c r="R31" s="53">
        <f t="shared" si="8"/>
        <v>100</v>
      </c>
      <c r="S31" s="56">
        <v>76125</v>
      </c>
      <c r="T31" s="57">
        <v>76174</v>
      </c>
      <c r="U31" s="53">
        <f t="shared" si="9"/>
        <v>50</v>
      </c>
    </row>
    <row r="32" spans="1:21" ht="12.75">
      <c r="A32" s="10" t="s">
        <v>66</v>
      </c>
      <c r="B32" s="143" t="s">
        <v>8</v>
      </c>
      <c r="C32" s="143"/>
      <c r="D32" s="50"/>
      <c r="E32" s="51">
        <v>93700</v>
      </c>
      <c r="F32" s="52">
        <v>94799</v>
      </c>
      <c r="G32" s="53">
        <f t="shared" si="6"/>
        <v>1100</v>
      </c>
      <c r="H32" s="139" t="s">
        <v>185</v>
      </c>
      <c r="I32" s="139"/>
      <c r="J32" s="53"/>
      <c r="L32" s="14" t="s">
        <v>67</v>
      </c>
      <c r="M32" s="59">
        <v>52000</v>
      </c>
      <c r="N32" s="55">
        <v>52099</v>
      </c>
      <c r="O32" s="50">
        <f t="shared" si="7"/>
        <v>100</v>
      </c>
      <c r="P32" s="56">
        <v>61050</v>
      </c>
      <c r="Q32" s="57">
        <v>61149</v>
      </c>
      <c r="R32" s="53">
        <f t="shared" si="8"/>
        <v>100</v>
      </c>
      <c r="S32" s="56">
        <v>77875</v>
      </c>
      <c r="T32" s="57">
        <v>77924</v>
      </c>
      <c r="U32" s="53">
        <f t="shared" si="9"/>
        <v>50</v>
      </c>
    </row>
    <row r="33" spans="1:21" ht="12.75">
      <c r="A33" s="14" t="s">
        <v>68</v>
      </c>
      <c r="B33" s="59">
        <v>50650</v>
      </c>
      <c r="C33" s="55">
        <v>51749</v>
      </c>
      <c r="D33" s="50">
        <f>C33-B33+1</f>
        <v>1100</v>
      </c>
      <c r="E33" s="56">
        <v>60550</v>
      </c>
      <c r="F33" s="57">
        <v>61649</v>
      </c>
      <c r="G33" s="53">
        <f t="shared" si="6"/>
        <v>1100</v>
      </c>
      <c r="H33" s="56">
        <v>78150</v>
      </c>
      <c r="I33" s="57">
        <v>79199</v>
      </c>
      <c r="J33" s="53">
        <f>I33-H33+1</f>
        <v>1050</v>
      </c>
      <c r="L33" s="14" t="s">
        <v>69</v>
      </c>
      <c r="M33" s="59">
        <v>51050</v>
      </c>
      <c r="N33" s="55">
        <v>51149</v>
      </c>
      <c r="O33" s="50">
        <f t="shared" si="7"/>
        <v>100</v>
      </c>
      <c r="P33" s="56">
        <v>60450</v>
      </c>
      <c r="Q33" s="57">
        <v>60549</v>
      </c>
      <c r="R33" s="53">
        <f t="shared" si="8"/>
        <v>100</v>
      </c>
      <c r="S33" s="56">
        <v>77300</v>
      </c>
      <c r="T33" s="57">
        <v>77349</v>
      </c>
      <c r="U33" s="53">
        <f t="shared" si="9"/>
        <v>50</v>
      </c>
    </row>
    <row r="34" spans="1:21" ht="12.75">
      <c r="A34" s="10" t="s">
        <v>70</v>
      </c>
      <c r="B34" s="143" t="s">
        <v>8</v>
      </c>
      <c r="C34" s="143"/>
      <c r="D34" s="50"/>
      <c r="E34" s="51">
        <v>94000</v>
      </c>
      <c r="F34" s="52">
        <v>95099</v>
      </c>
      <c r="G34" s="53">
        <f t="shared" si="6"/>
        <v>1100</v>
      </c>
      <c r="H34" s="139" t="s">
        <v>185</v>
      </c>
      <c r="I34" s="139"/>
      <c r="J34" s="53"/>
      <c r="L34" s="14" t="s">
        <v>71</v>
      </c>
      <c r="M34" s="59">
        <v>51250</v>
      </c>
      <c r="N34" s="55">
        <v>51349</v>
      </c>
      <c r="O34" s="50">
        <f t="shared" si="7"/>
        <v>100</v>
      </c>
      <c r="P34" s="56">
        <v>60500</v>
      </c>
      <c r="Q34" s="57">
        <v>60599</v>
      </c>
      <c r="R34" s="53">
        <f t="shared" si="8"/>
        <v>100</v>
      </c>
      <c r="S34" s="56">
        <v>77550</v>
      </c>
      <c r="T34" s="57">
        <v>77599</v>
      </c>
      <c r="U34" s="53">
        <f t="shared" si="9"/>
        <v>50</v>
      </c>
    </row>
    <row r="35" spans="1:21" ht="12.75">
      <c r="A35" s="14" t="s">
        <v>72</v>
      </c>
      <c r="B35" s="59">
        <v>51400</v>
      </c>
      <c r="C35" s="55">
        <v>52499</v>
      </c>
      <c r="D35" s="50">
        <f>C35-B35+1</f>
        <v>1100</v>
      </c>
      <c r="E35" s="56">
        <v>60700</v>
      </c>
      <c r="F35" s="57">
        <v>61799</v>
      </c>
      <c r="G35" s="53">
        <f t="shared" si="6"/>
        <v>1100</v>
      </c>
      <c r="H35" s="56">
        <v>77625</v>
      </c>
      <c r="I35" s="57">
        <v>78674</v>
      </c>
      <c r="J35" s="53">
        <f>I35-H35+1</f>
        <v>1050</v>
      </c>
      <c r="L35" s="14" t="s">
        <v>73</v>
      </c>
      <c r="M35" s="59">
        <v>52000</v>
      </c>
      <c r="N35" s="55">
        <v>52099</v>
      </c>
      <c r="O35" s="50">
        <f t="shared" si="7"/>
        <v>100</v>
      </c>
      <c r="P35" s="56">
        <v>61150</v>
      </c>
      <c r="Q35" s="57">
        <v>61249</v>
      </c>
      <c r="R35" s="53">
        <f t="shared" si="8"/>
        <v>100</v>
      </c>
      <c r="S35" s="56">
        <v>77125</v>
      </c>
      <c r="T35" s="57">
        <v>77174</v>
      </c>
      <c r="U35" s="53">
        <f t="shared" si="9"/>
        <v>50</v>
      </c>
    </row>
    <row r="36" spans="1:21" ht="12.75">
      <c r="A36" s="10" t="s">
        <v>74</v>
      </c>
      <c r="B36" s="143" t="s">
        <v>8</v>
      </c>
      <c r="C36" s="143"/>
      <c r="D36" s="50"/>
      <c r="E36" s="51">
        <v>94300</v>
      </c>
      <c r="F36" s="52">
        <v>95399</v>
      </c>
      <c r="G36" s="53">
        <f t="shared" si="6"/>
        <v>1100</v>
      </c>
      <c r="H36" s="139" t="s">
        <v>185</v>
      </c>
      <c r="I36" s="139"/>
      <c r="J36" s="53"/>
      <c r="L36" s="14" t="s">
        <v>75</v>
      </c>
      <c r="M36" s="59">
        <v>51050</v>
      </c>
      <c r="N36" s="55">
        <v>51149</v>
      </c>
      <c r="O36" s="50">
        <f t="shared" si="7"/>
        <v>100</v>
      </c>
      <c r="P36" s="56">
        <v>60450</v>
      </c>
      <c r="Q36" s="57">
        <v>60549</v>
      </c>
      <c r="R36" s="53">
        <f t="shared" si="8"/>
        <v>100</v>
      </c>
      <c r="S36" s="56">
        <v>76500</v>
      </c>
      <c r="T36" s="57">
        <v>76549</v>
      </c>
      <c r="U36" s="53">
        <f t="shared" si="9"/>
        <v>50</v>
      </c>
    </row>
    <row r="37" spans="1:21" ht="12.75">
      <c r="A37" s="14" t="s">
        <v>76</v>
      </c>
      <c r="B37" s="59">
        <v>50450</v>
      </c>
      <c r="C37" s="55">
        <v>51549</v>
      </c>
      <c r="D37" s="50">
        <f>C37-B37+1</f>
        <v>1100</v>
      </c>
      <c r="E37" s="56">
        <v>60250</v>
      </c>
      <c r="F37" s="57">
        <v>61349</v>
      </c>
      <c r="G37" s="53">
        <f t="shared" si="6"/>
        <v>1100</v>
      </c>
      <c r="H37" s="56">
        <v>77150</v>
      </c>
      <c r="I37" s="57">
        <v>78199</v>
      </c>
      <c r="J37" s="53">
        <f>I37-H37+1</f>
        <v>1050</v>
      </c>
      <c r="L37" s="14" t="s">
        <v>77</v>
      </c>
      <c r="M37" s="59">
        <v>51550</v>
      </c>
      <c r="N37" s="55">
        <v>51649</v>
      </c>
      <c r="O37" s="50">
        <f t="shared" si="7"/>
        <v>100</v>
      </c>
      <c r="P37" s="56">
        <v>60350</v>
      </c>
      <c r="Q37" s="57">
        <v>60449</v>
      </c>
      <c r="R37" s="53">
        <f t="shared" si="8"/>
        <v>100</v>
      </c>
      <c r="S37" s="56">
        <v>77300</v>
      </c>
      <c r="T37" s="57">
        <v>77349</v>
      </c>
      <c r="U37" s="53">
        <f t="shared" si="9"/>
        <v>50</v>
      </c>
    </row>
    <row r="38" spans="1:21" ht="12.75">
      <c r="A38" s="10" t="s">
        <v>78</v>
      </c>
      <c r="B38" s="143" t="s">
        <v>8</v>
      </c>
      <c r="C38" s="143"/>
      <c r="D38" s="50"/>
      <c r="E38" s="51">
        <v>94600</v>
      </c>
      <c r="F38" s="52">
        <v>95699</v>
      </c>
      <c r="G38" s="53">
        <f t="shared" si="6"/>
        <v>1100</v>
      </c>
      <c r="H38" s="139" t="s">
        <v>185</v>
      </c>
      <c r="I38" s="139"/>
      <c r="J38" s="53"/>
      <c r="L38" s="14" t="s">
        <v>79</v>
      </c>
      <c r="M38" s="59">
        <v>50650</v>
      </c>
      <c r="N38" s="55">
        <v>50749</v>
      </c>
      <c r="O38" s="50">
        <f t="shared" si="7"/>
        <v>100</v>
      </c>
      <c r="P38" s="56">
        <v>60250</v>
      </c>
      <c r="Q38" s="57">
        <v>60349</v>
      </c>
      <c r="R38" s="53">
        <f t="shared" si="8"/>
        <v>100</v>
      </c>
      <c r="S38" s="60">
        <v>76075</v>
      </c>
      <c r="T38" s="61">
        <v>76124</v>
      </c>
      <c r="U38" s="53">
        <f t="shared" si="9"/>
        <v>50</v>
      </c>
    </row>
    <row r="39" spans="1:21" ht="12.75">
      <c r="A39" s="10" t="s">
        <v>80</v>
      </c>
      <c r="B39" s="143" t="s">
        <v>8</v>
      </c>
      <c r="C39" s="143"/>
      <c r="D39" s="50"/>
      <c r="E39" s="51">
        <v>94900</v>
      </c>
      <c r="F39" s="52">
        <v>95999</v>
      </c>
      <c r="G39" s="53">
        <f t="shared" si="6"/>
        <v>1100</v>
      </c>
      <c r="H39" s="139" t="s">
        <v>185</v>
      </c>
      <c r="I39" s="139"/>
      <c r="J39" s="53"/>
      <c r="L39" s="14" t="s">
        <v>81</v>
      </c>
      <c r="M39" s="59">
        <v>52150</v>
      </c>
      <c r="N39" s="55">
        <v>52249</v>
      </c>
      <c r="O39" s="50">
        <f t="shared" si="7"/>
        <v>100</v>
      </c>
      <c r="P39" s="56">
        <v>61300</v>
      </c>
      <c r="Q39" s="57">
        <v>61399</v>
      </c>
      <c r="R39" s="53">
        <f t="shared" si="8"/>
        <v>100</v>
      </c>
      <c r="S39" s="56">
        <v>75575</v>
      </c>
      <c r="T39" s="57">
        <v>75624</v>
      </c>
      <c r="U39" s="53">
        <f t="shared" si="9"/>
        <v>50</v>
      </c>
    </row>
    <row r="40" spans="1:21" ht="12.75">
      <c r="A40" s="10" t="s">
        <v>82</v>
      </c>
      <c r="B40" s="143" t="s">
        <v>8</v>
      </c>
      <c r="C40" s="143"/>
      <c r="D40" s="50"/>
      <c r="E40" s="51">
        <v>95200</v>
      </c>
      <c r="F40" s="52">
        <v>96299</v>
      </c>
      <c r="G40" s="53">
        <f t="shared" si="6"/>
        <v>1100</v>
      </c>
      <c r="H40" s="139" t="s">
        <v>185</v>
      </c>
      <c r="I40" s="139"/>
      <c r="J40" s="53"/>
      <c r="L40" s="14" t="s">
        <v>83</v>
      </c>
      <c r="M40" s="59">
        <v>50200</v>
      </c>
      <c r="N40" s="55">
        <v>50274</v>
      </c>
      <c r="O40" s="50">
        <f t="shared" si="7"/>
        <v>75</v>
      </c>
      <c r="P40" s="56">
        <v>60175</v>
      </c>
      <c r="Q40" s="57">
        <v>60249</v>
      </c>
      <c r="R40" s="53">
        <f t="shared" si="8"/>
        <v>75</v>
      </c>
      <c r="S40" s="56">
        <v>75300</v>
      </c>
      <c r="T40" s="57">
        <v>75349</v>
      </c>
      <c r="U40" s="53">
        <f t="shared" si="9"/>
        <v>50</v>
      </c>
    </row>
    <row r="41" spans="1:21" ht="12.75">
      <c r="A41" s="14" t="s">
        <v>84</v>
      </c>
      <c r="B41" s="59">
        <v>52700</v>
      </c>
      <c r="C41" s="55">
        <v>53799</v>
      </c>
      <c r="D41" s="50">
        <f>C41-B41+1</f>
        <v>1100</v>
      </c>
      <c r="E41" s="56">
        <v>61000</v>
      </c>
      <c r="F41" s="57">
        <v>62099</v>
      </c>
      <c r="G41" s="53">
        <f t="shared" si="6"/>
        <v>1100</v>
      </c>
      <c r="H41" s="56">
        <v>77625</v>
      </c>
      <c r="I41" s="57">
        <v>78674</v>
      </c>
      <c r="J41" s="53">
        <f>I41-H41+1</f>
        <v>1050</v>
      </c>
      <c r="L41" s="14" t="s">
        <v>85</v>
      </c>
      <c r="M41" s="59">
        <v>50150</v>
      </c>
      <c r="N41" s="55">
        <v>50224</v>
      </c>
      <c r="O41" s="50">
        <f t="shared" si="7"/>
        <v>75</v>
      </c>
      <c r="P41" s="56">
        <v>60050</v>
      </c>
      <c r="Q41" s="57">
        <v>60099</v>
      </c>
      <c r="R41" s="53">
        <f t="shared" si="8"/>
        <v>50</v>
      </c>
      <c r="S41" s="56">
        <v>75210</v>
      </c>
      <c r="T41" s="57">
        <v>75234</v>
      </c>
      <c r="U41" s="53">
        <f t="shared" si="9"/>
        <v>25</v>
      </c>
    </row>
    <row r="42" spans="1:21" ht="12.75">
      <c r="A42" s="10" t="s">
        <v>86</v>
      </c>
      <c r="B42" s="143" t="s">
        <v>8</v>
      </c>
      <c r="C42" s="143"/>
      <c r="D42" s="50"/>
      <c r="E42" s="51">
        <v>95500</v>
      </c>
      <c r="F42" s="52">
        <v>96599</v>
      </c>
      <c r="G42" s="53">
        <f t="shared" si="6"/>
        <v>1100</v>
      </c>
      <c r="H42" s="139" t="s">
        <v>185</v>
      </c>
      <c r="I42" s="139"/>
      <c r="J42" s="53"/>
      <c r="L42" s="14" t="s">
        <v>87</v>
      </c>
      <c r="M42" s="59">
        <v>50700</v>
      </c>
      <c r="N42" s="55">
        <v>50799</v>
      </c>
      <c r="O42" s="50">
        <f t="shared" si="7"/>
        <v>100</v>
      </c>
      <c r="P42" s="56">
        <v>60400</v>
      </c>
      <c r="Q42" s="57">
        <v>60499</v>
      </c>
      <c r="R42" s="53">
        <f t="shared" si="8"/>
        <v>100</v>
      </c>
      <c r="S42" s="56">
        <v>76250</v>
      </c>
      <c r="T42" s="57">
        <v>76299</v>
      </c>
      <c r="U42" s="53">
        <f t="shared" si="9"/>
        <v>50</v>
      </c>
    </row>
    <row r="43" spans="1:21" ht="12.75">
      <c r="A43" s="14" t="s">
        <v>88</v>
      </c>
      <c r="B43" s="59">
        <v>51400</v>
      </c>
      <c r="C43" s="55">
        <v>52499</v>
      </c>
      <c r="D43" s="50">
        <f>C43-B43+1</f>
        <v>1100</v>
      </c>
      <c r="E43" s="56">
        <v>60750</v>
      </c>
      <c r="F43" s="57">
        <v>61849</v>
      </c>
      <c r="G43" s="53">
        <f t="shared" si="6"/>
        <v>1100</v>
      </c>
      <c r="H43" s="56">
        <v>77300</v>
      </c>
      <c r="I43" s="57">
        <v>78349</v>
      </c>
      <c r="J43" s="53">
        <f>I43-H43+1</f>
        <v>1050</v>
      </c>
      <c r="L43" s="14" t="s">
        <v>89</v>
      </c>
      <c r="M43" s="59">
        <v>50850</v>
      </c>
      <c r="N43" s="55">
        <v>50949</v>
      </c>
      <c r="O43" s="50">
        <f t="shared" si="7"/>
        <v>100</v>
      </c>
      <c r="P43" s="56">
        <v>60300</v>
      </c>
      <c r="Q43" s="57">
        <v>60399</v>
      </c>
      <c r="R43" s="53">
        <f t="shared" si="8"/>
        <v>100</v>
      </c>
      <c r="S43" s="56">
        <v>77225</v>
      </c>
      <c r="T43" s="57">
        <v>77274</v>
      </c>
      <c r="U43" s="53">
        <f t="shared" si="9"/>
        <v>50</v>
      </c>
    </row>
    <row r="44" spans="1:21" ht="12.75">
      <c r="A44" s="10" t="s">
        <v>90</v>
      </c>
      <c r="B44" s="143" t="s">
        <v>8</v>
      </c>
      <c r="C44" s="143"/>
      <c r="D44" s="50"/>
      <c r="E44" s="51">
        <v>95800</v>
      </c>
      <c r="F44" s="52">
        <v>96899</v>
      </c>
      <c r="G44" s="53">
        <f t="shared" si="6"/>
        <v>1100</v>
      </c>
      <c r="H44" s="139" t="s">
        <v>185</v>
      </c>
      <c r="I44" s="139"/>
      <c r="J44" s="53"/>
      <c r="L44" s="14" t="s">
        <v>91</v>
      </c>
      <c r="M44" s="59">
        <v>50600</v>
      </c>
      <c r="N44" s="55">
        <v>50699</v>
      </c>
      <c r="O44" s="50">
        <f t="shared" si="7"/>
        <v>100</v>
      </c>
      <c r="P44" s="56">
        <v>60200</v>
      </c>
      <c r="Q44" s="57">
        <v>60274</v>
      </c>
      <c r="R44" s="53">
        <f t="shared" si="8"/>
        <v>75</v>
      </c>
      <c r="S44" s="56">
        <v>77125</v>
      </c>
      <c r="T44" s="57">
        <v>77174</v>
      </c>
      <c r="U44" s="53">
        <f t="shared" si="9"/>
        <v>50</v>
      </c>
    </row>
    <row r="45" spans="1:21" ht="12.75">
      <c r="A45" s="10" t="s">
        <v>92</v>
      </c>
      <c r="B45" s="143" t="s">
        <v>8</v>
      </c>
      <c r="C45" s="143"/>
      <c r="D45" s="50"/>
      <c r="E45" s="51">
        <v>96100</v>
      </c>
      <c r="F45" s="52">
        <v>97199</v>
      </c>
      <c r="G45" s="53">
        <f t="shared" si="6"/>
        <v>1100</v>
      </c>
      <c r="H45" s="139" t="s">
        <v>185</v>
      </c>
      <c r="I45" s="139"/>
      <c r="J45" s="53"/>
      <c r="L45" s="14" t="s">
        <v>93</v>
      </c>
      <c r="M45" s="59">
        <v>52000</v>
      </c>
      <c r="N45" s="55">
        <v>52099</v>
      </c>
      <c r="O45" s="50">
        <f t="shared" si="7"/>
        <v>100</v>
      </c>
      <c r="P45" s="56">
        <v>60700</v>
      </c>
      <c r="Q45" s="57">
        <v>60799</v>
      </c>
      <c r="R45" s="53">
        <f t="shared" si="8"/>
        <v>100</v>
      </c>
      <c r="S45" s="56">
        <v>77250</v>
      </c>
      <c r="T45" s="57">
        <v>77299</v>
      </c>
      <c r="U45" s="53">
        <f t="shared" si="9"/>
        <v>50</v>
      </c>
    </row>
    <row r="46" spans="1:21" ht="12.75">
      <c r="A46" s="10" t="s">
        <v>94</v>
      </c>
      <c r="B46" s="143" t="s">
        <v>8</v>
      </c>
      <c r="C46" s="143"/>
      <c r="D46" s="50"/>
      <c r="E46" s="51">
        <v>96400</v>
      </c>
      <c r="F46" s="52">
        <v>97499</v>
      </c>
      <c r="G46" s="53">
        <f t="shared" si="6"/>
        <v>1100</v>
      </c>
      <c r="H46" s="139" t="s">
        <v>185</v>
      </c>
      <c r="I46" s="139"/>
      <c r="J46" s="53"/>
      <c r="L46" s="14" t="s">
        <v>95</v>
      </c>
      <c r="M46" s="59">
        <v>50400</v>
      </c>
      <c r="N46" s="55">
        <v>50499</v>
      </c>
      <c r="O46" s="50">
        <f t="shared" si="7"/>
        <v>100</v>
      </c>
      <c r="P46" s="56">
        <v>60050</v>
      </c>
      <c r="Q46" s="57">
        <v>60124</v>
      </c>
      <c r="R46" s="53">
        <f t="shared" si="8"/>
        <v>75</v>
      </c>
      <c r="S46" s="56">
        <v>77075</v>
      </c>
      <c r="T46" s="57">
        <v>77124</v>
      </c>
      <c r="U46" s="53">
        <f t="shared" si="9"/>
        <v>50</v>
      </c>
    </row>
    <row r="47" spans="1:21" ht="12.75">
      <c r="A47" s="10" t="s">
        <v>96</v>
      </c>
      <c r="B47" s="143" t="s">
        <v>8</v>
      </c>
      <c r="C47" s="143"/>
      <c r="D47" s="50"/>
      <c r="E47" s="51">
        <v>96700</v>
      </c>
      <c r="F47" s="52">
        <v>97799</v>
      </c>
      <c r="G47" s="53">
        <f t="shared" si="6"/>
        <v>1100</v>
      </c>
      <c r="H47" s="139" t="s">
        <v>185</v>
      </c>
      <c r="I47" s="139"/>
      <c r="J47" s="53"/>
      <c r="L47" s="14" t="s">
        <v>97</v>
      </c>
      <c r="M47" s="59">
        <v>52500</v>
      </c>
      <c r="N47" s="55">
        <v>52599</v>
      </c>
      <c r="O47" s="50">
        <f t="shared" si="7"/>
        <v>100</v>
      </c>
      <c r="P47" s="60">
        <v>61550</v>
      </c>
      <c r="Q47" s="61">
        <v>61649</v>
      </c>
      <c r="R47" s="53">
        <f t="shared" si="8"/>
        <v>100</v>
      </c>
      <c r="S47" s="60">
        <v>77600</v>
      </c>
      <c r="T47" s="61">
        <v>77649</v>
      </c>
      <c r="U47" s="53">
        <f t="shared" si="9"/>
        <v>50</v>
      </c>
    </row>
    <row r="48" spans="1:21" ht="12.75">
      <c r="A48" s="14" t="s">
        <v>98</v>
      </c>
      <c r="B48" s="59">
        <v>51600</v>
      </c>
      <c r="C48" s="55">
        <v>52699</v>
      </c>
      <c r="D48" s="50">
        <f>C48-B48+1</f>
        <v>1100</v>
      </c>
      <c r="E48" s="56">
        <v>60950</v>
      </c>
      <c r="F48" s="57">
        <v>62049</v>
      </c>
      <c r="G48" s="53">
        <f t="shared" si="6"/>
        <v>1100</v>
      </c>
      <c r="H48" s="56">
        <v>77375</v>
      </c>
      <c r="I48" s="57">
        <v>78424</v>
      </c>
      <c r="J48" s="53">
        <f>I48-H48+1</f>
        <v>1050</v>
      </c>
      <c r="L48" s="14" t="s">
        <v>99</v>
      </c>
      <c r="M48" s="59">
        <v>51650</v>
      </c>
      <c r="N48" s="55">
        <v>51749</v>
      </c>
      <c r="O48" s="50">
        <f t="shared" si="7"/>
        <v>100</v>
      </c>
      <c r="P48" s="56">
        <v>61150</v>
      </c>
      <c r="Q48" s="57">
        <v>61249</v>
      </c>
      <c r="R48" s="53">
        <f t="shared" si="8"/>
        <v>100</v>
      </c>
      <c r="S48" s="56">
        <v>77450</v>
      </c>
      <c r="T48" s="57">
        <v>77499</v>
      </c>
      <c r="U48" s="53">
        <f t="shared" si="9"/>
        <v>50</v>
      </c>
    </row>
    <row r="49" spans="1:21" ht="12.75">
      <c r="A49" s="10" t="s">
        <v>100</v>
      </c>
      <c r="B49" s="143" t="s">
        <v>8</v>
      </c>
      <c r="C49" s="143"/>
      <c r="D49" s="50"/>
      <c r="E49" s="51">
        <v>96000</v>
      </c>
      <c r="F49" s="52">
        <v>97099</v>
      </c>
      <c r="G49" s="53">
        <f t="shared" si="6"/>
        <v>1100</v>
      </c>
      <c r="H49" s="139" t="s">
        <v>185</v>
      </c>
      <c r="I49" s="139"/>
      <c r="J49" s="53"/>
      <c r="L49" s="14" t="s">
        <v>101</v>
      </c>
      <c r="M49" s="59">
        <v>50000</v>
      </c>
      <c r="N49" s="55">
        <v>50049</v>
      </c>
      <c r="O49" s="50">
        <f t="shared" si="7"/>
        <v>50</v>
      </c>
      <c r="P49" s="56">
        <v>60000</v>
      </c>
      <c r="Q49" s="57">
        <v>60049</v>
      </c>
      <c r="R49" s="53">
        <f t="shared" si="8"/>
        <v>50</v>
      </c>
      <c r="S49" s="56">
        <v>77000</v>
      </c>
      <c r="T49" s="57">
        <v>77024</v>
      </c>
      <c r="U49" s="53">
        <f t="shared" si="9"/>
        <v>25</v>
      </c>
    </row>
    <row r="50" spans="1:21" ht="12.75">
      <c r="A50" s="10" t="s">
        <v>102</v>
      </c>
      <c r="B50" s="143" t="s">
        <v>8</v>
      </c>
      <c r="C50" s="143"/>
      <c r="D50" s="50"/>
      <c r="E50" s="51">
        <v>96300</v>
      </c>
      <c r="F50" s="52">
        <v>97399</v>
      </c>
      <c r="G50" s="53">
        <f t="shared" si="6"/>
        <v>1100</v>
      </c>
      <c r="H50" s="139" t="s">
        <v>185</v>
      </c>
      <c r="I50" s="139"/>
      <c r="J50" s="53"/>
      <c r="L50" s="14" t="s">
        <v>103</v>
      </c>
      <c r="M50" s="59">
        <v>54450</v>
      </c>
      <c r="N50" s="55">
        <v>54549</v>
      </c>
      <c r="O50" s="50">
        <f t="shared" si="7"/>
        <v>100</v>
      </c>
      <c r="P50" s="56">
        <v>62350</v>
      </c>
      <c r="Q50" s="57">
        <v>62449</v>
      </c>
      <c r="R50" s="53">
        <f t="shared" si="8"/>
        <v>100</v>
      </c>
      <c r="S50" s="56">
        <v>77975</v>
      </c>
      <c r="T50" s="57">
        <v>78024</v>
      </c>
      <c r="U50" s="53">
        <f t="shared" si="9"/>
        <v>50</v>
      </c>
    </row>
    <row r="51" spans="1:21" ht="12.75">
      <c r="A51" s="14" t="s">
        <v>104</v>
      </c>
      <c r="B51" s="59">
        <v>50075</v>
      </c>
      <c r="C51" s="55">
        <v>51174</v>
      </c>
      <c r="D51" s="50">
        <f>C51-B51+1</f>
        <v>1100</v>
      </c>
      <c r="E51" s="56">
        <v>60050</v>
      </c>
      <c r="F51" s="57">
        <v>61149</v>
      </c>
      <c r="G51" s="53">
        <f t="shared" si="6"/>
        <v>1100</v>
      </c>
      <c r="H51" s="56">
        <v>77010</v>
      </c>
      <c r="I51" s="57">
        <v>78059</v>
      </c>
      <c r="J51" s="53">
        <f>I51-H51+1</f>
        <v>1050</v>
      </c>
      <c r="L51" s="14" t="s">
        <v>105</v>
      </c>
      <c r="M51" s="140" t="s">
        <v>8</v>
      </c>
      <c r="N51" s="140"/>
      <c r="O51" s="62"/>
      <c r="P51" s="141" t="s">
        <v>8</v>
      </c>
      <c r="Q51" s="141"/>
      <c r="R51" s="53"/>
      <c r="S51" s="56">
        <v>77025</v>
      </c>
      <c r="T51" s="57">
        <v>77049</v>
      </c>
      <c r="U51" s="53">
        <f t="shared" si="9"/>
        <v>25</v>
      </c>
    </row>
    <row r="52" spans="1:21" ht="12.75">
      <c r="A52" s="10" t="s">
        <v>106</v>
      </c>
      <c r="B52" s="143" t="s">
        <v>8</v>
      </c>
      <c r="C52" s="143"/>
      <c r="D52" s="50"/>
      <c r="E52" s="51">
        <v>96600</v>
      </c>
      <c r="F52" s="52">
        <v>97699</v>
      </c>
      <c r="G52" s="53">
        <f t="shared" si="6"/>
        <v>1100</v>
      </c>
      <c r="H52" s="139" t="s">
        <v>185</v>
      </c>
      <c r="I52" s="139"/>
      <c r="J52" s="53"/>
      <c r="L52" s="14" t="s">
        <v>107</v>
      </c>
      <c r="M52" s="59">
        <v>52550</v>
      </c>
      <c r="N52" s="55">
        <v>52649</v>
      </c>
      <c r="O52" s="50">
        <f aca="true" t="shared" si="10" ref="O52:O58">N52-M52+1</f>
        <v>100</v>
      </c>
      <c r="P52" s="56">
        <v>60650</v>
      </c>
      <c r="Q52" s="57">
        <v>60749</v>
      </c>
      <c r="R52" s="53">
        <f aca="true" t="shared" si="11" ref="R52:R58">Q52-P52+1</f>
        <v>100</v>
      </c>
      <c r="S52" s="56">
        <v>77575</v>
      </c>
      <c r="T52" s="57">
        <v>77624</v>
      </c>
      <c r="U52" s="53">
        <f t="shared" si="9"/>
        <v>50</v>
      </c>
    </row>
    <row r="53" spans="1:21" ht="12.75">
      <c r="A53" s="10" t="s">
        <v>108</v>
      </c>
      <c r="B53" s="143" t="s">
        <v>8</v>
      </c>
      <c r="C53" s="143"/>
      <c r="D53" s="50"/>
      <c r="E53" s="51">
        <v>96900</v>
      </c>
      <c r="F53" s="52">
        <v>97999</v>
      </c>
      <c r="G53" s="53">
        <f t="shared" si="6"/>
        <v>1100</v>
      </c>
      <c r="H53" s="139" t="s">
        <v>185</v>
      </c>
      <c r="I53" s="139"/>
      <c r="J53" s="53"/>
      <c r="L53" s="14" t="s">
        <v>109</v>
      </c>
      <c r="M53" s="59">
        <v>51300</v>
      </c>
      <c r="N53" s="55">
        <v>51399</v>
      </c>
      <c r="O53" s="50">
        <f t="shared" si="10"/>
        <v>100</v>
      </c>
      <c r="P53" s="56">
        <v>60500</v>
      </c>
      <c r="Q53" s="57">
        <v>60599</v>
      </c>
      <c r="R53" s="53">
        <f t="shared" si="11"/>
        <v>100</v>
      </c>
      <c r="S53" s="56">
        <v>77125</v>
      </c>
      <c r="T53" s="57">
        <v>77174</v>
      </c>
      <c r="U53" s="53">
        <f t="shared" si="9"/>
        <v>50</v>
      </c>
    </row>
    <row r="54" spans="1:21" ht="12.75">
      <c r="A54" s="10" t="s">
        <v>110</v>
      </c>
      <c r="B54" s="143" t="s">
        <v>8</v>
      </c>
      <c r="C54" s="143"/>
      <c r="D54" s="50"/>
      <c r="E54" s="51">
        <v>87200</v>
      </c>
      <c r="F54" s="52">
        <v>88299</v>
      </c>
      <c r="G54" s="53">
        <f t="shared" si="6"/>
        <v>1100</v>
      </c>
      <c r="H54" s="139" t="s">
        <v>185</v>
      </c>
      <c r="I54" s="139"/>
      <c r="J54" s="53"/>
      <c r="L54" s="14" t="s">
        <v>111</v>
      </c>
      <c r="M54" s="59">
        <v>53000</v>
      </c>
      <c r="N54" s="55">
        <v>53099</v>
      </c>
      <c r="O54" s="50">
        <f t="shared" si="10"/>
        <v>100</v>
      </c>
      <c r="P54" s="56">
        <v>60700</v>
      </c>
      <c r="Q54" s="57">
        <v>60799</v>
      </c>
      <c r="R54" s="53">
        <f t="shared" si="11"/>
        <v>100</v>
      </c>
      <c r="S54" s="56">
        <v>77575</v>
      </c>
      <c r="T54" s="57">
        <v>77624</v>
      </c>
      <c r="U54" s="53">
        <f t="shared" si="9"/>
        <v>50</v>
      </c>
    </row>
    <row r="55" spans="1:21" ht="12.75">
      <c r="A55" s="10" t="s">
        <v>112</v>
      </c>
      <c r="B55" s="143" t="s">
        <v>8</v>
      </c>
      <c r="C55" s="143"/>
      <c r="D55" s="50"/>
      <c r="E55" s="51">
        <v>87500</v>
      </c>
      <c r="F55" s="52">
        <v>88599</v>
      </c>
      <c r="G55" s="53">
        <f t="shared" si="6"/>
        <v>1100</v>
      </c>
      <c r="H55" s="139" t="s">
        <v>185</v>
      </c>
      <c r="I55" s="139"/>
      <c r="J55" s="53"/>
      <c r="L55" s="14" t="s">
        <v>113</v>
      </c>
      <c r="M55" s="59">
        <v>50700</v>
      </c>
      <c r="N55" s="55">
        <v>50799</v>
      </c>
      <c r="O55" s="50">
        <f t="shared" si="10"/>
        <v>100</v>
      </c>
      <c r="P55" s="56">
        <v>60175</v>
      </c>
      <c r="Q55" s="57">
        <v>60249</v>
      </c>
      <c r="R55" s="53">
        <f t="shared" si="11"/>
        <v>75</v>
      </c>
      <c r="S55" s="56">
        <v>76125</v>
      </c>
      <c r="T55" s="57">
        <v>76174</v>
      </c>
      <c r="U55" s="53">
        <f t="shared" si="9"/>
        <v>50</v>
      </c>
    </row>
    <row r="56" spans="1:21" ht="12.75">
      <c r="A56" s="10" t="s">
        <v>114</v>
      </c>
      <c r="B56" s="143" t="s">
        <v>8</v>
      </c>
      <c r="C56" s="143"/>
      <c r="D56" s="50"/>
      <c r="E56" s="51">
        <v>87800</v>
      </c>
      <c r="F56" s="52">
        <v>88899</v>
      </c>
      <c r="G56" s="53">
        <f t="shared" si="6"/>
        <v>1100</v>
      </c>
      <c r="H56" s="139" t="s">
        <v>185</v>
      </c>
      <c r="I56" s="139"/>
      <c r="J56" s="53"/>
      <c r="L56" s="14" t="s">
        <v>115</v>
      </c>
      <c r="M56" s="59">
        <v>51050</v>
      </c>
      <c r="N56" s="55">
        <v>51149</v>
      </c>
      <c r="O56" s="50">
        <f t="shared" si="10"/>
        <v>100</v>
      </c>
      <c r="P56" s="60">
        <v>60600</v>
      </c>
      <c r="Q56" s="61">
        <v>60699</v>
      </c>
      <c r="R56" s="53">
        <f t="shared" si="11"/>
        <v>100</v>
      </c>
      <c r="S56" s="60">
        <v>77225</v>
      </c>
      <c r="T56" s="61">
        <v>77274</v>
      </c>
      <c r="U56" s="53">
        <f t="shared" si="9"/>
        <v>50</v>
      </c>
    </row>
    <row r="57" spans="1:21" ht="12.75">
      <c r="A57" s="10" t="s">
        <v>116</v>
      </c>
      <c r="B57" s="143" t="s">
        <v>8</v>
      </c>
      <c r="C57" s="143"/>
      <c r="D57" s="50"/>
      <c r="E57" s="51">
        <v>88100</v>
      </c>
      <c r="F57" s="52">
        <v>89199</v>
      </c>
      <c r="G57" s="53">
        <f t="shared" si="6"/>
        <v>1100</v>
      </c>
      <c r="H57" s="139" t="s">
        <v>185</v>
      </c>
      <c r="I57" s="139"/>
      <c r="J57" s="53"/>
      <c r="L57" s="14" t="s">
        <v>117</v>
      </c>
      <c r="M57" s="59">
        <v>51600</v>
      </c>
      <c r="N57" s="55">
        <v>51699</v>
      </c>
      <c r="O57" s="50">
        <f t="shared" si="10"/>
        <v>100</v>
      </c>
      <c r="P57" s="56">
        <v>60450</v>
      </c>
      <c r="Q57" s="57">
        <v>60549</v>
      </c>
      <c r="R57" s="53">
        <f t="shared" si="11"/>
        <v>100</v>
      </c>
      <c r="S57" s="56">
        <v>77600</v>
      </c>
      <c r="T57" s="57">
        <v>77649</v>
      </c>
      <c r="U57" s="53">
        <f t="shared" si="9"/>
        <v>50</v>
      </c>
    </row>
    <row r="58" spans="1:21" ht="12.75">
      <c r="A58" s="10" t="s">
        <v>118</v>
      </c>
      <c r="B58" s="143" t="s">
        <v>8</v>
      </c>
      <c r="C58" s="143"/>
      <c r="D58" s="50"/>
      <c r="E58" s="51">
        <v>88400</v>
      </c>
      <c r="F58" s="52">
        <v>89499</v>
      </c>
      <c r="G58" s="53">
        <f t="shared" si="6"/>
        <v>1100</v>
      </c>
      <c r="H58" s="139" t="s">
        <v>185</v>
      </c>
      <c r="I58" s="139"/>
      <c r="J58" s="53"/>
      <c r="L58" s="14" t="s">
        <v>119</v>
      </c>
      <c r="M58" s="59">
        <v>53000</v>
      </c>
      <c r="N58" s="55">
        <v>53099</v>
      </c>
      <c r="O58" s="50">
        <f t="shared" si="10"/>
        <v>100</v>
      </c>
      <c r="P58" s="56">
        <v>61600</v>
      </c>
      <c r="Q58" s="57">
        <v>61699</v>
      </c>
      <c r="R58" s="53">
        <f t="shared" si="11"/>
        <v>100</v>
      </c>
      <c r="S58" s="56">
        <v>77650</v>
      </c>
      <c r="T58" s="57">
        <v>77699</v>
      </c>
      <c r="U58" s="53">
        <f t="shared" si="9"/>
        <v>50</v>
      </c>
    </row>
    <row r="59" spans="1:21" ht="12.75">
      <c r="A59" s="14" t="s">
        <v>120</v>
      </c>
      <c r="B59" s="59">
        <v>53550</v>
      </c>
      <c r="C59" s="55">
        <v>53649</v>
      </c>
      <c r="D59" s="50">
        <f>C59-B59+1</f>
        <v>100</v>
      </c>
      <c r="E59" s="56">
        <v>60900</v>
      </c>
      <c r="F59" s="57">
        <v>60999</v>
      </c>
      <c r="G59" s="53">
        <f t="shared" si="6"/>
        <v>100</v>
      </c>
      <c r="H59" s="56">
        <v>77775</v>
      </c>
      <c r="I59" s="57">
        <v>77824</v>
      </c>
      <c r="J59" s="53">
        <f>I59-H59+1</f>
        <v>50</v>
      </c>
      <c r="L59" s="14" t="s">
        <v>121</v>
      </c>
      <c r="M59" s="140" t="s">
        <v>8</v>
      </c>
      <c r="N59" s="140"/>
      <c r="O59" s="62"/>
      <c r="P59" s="141" t="s">
        <v>8</v>
      </c>
      <c r="Q59" s="141"/>
      <c r="R59" s="63"/>
      <c r="S59" s="141" t="s">
        <v>8</v>
      </c>
      <c r="T59" s="141"/>
      <c r="U59" s="53"/>
    </row>
    <row r="60" spans="1:21" ht="12.75">
      <c r="A60" s="14" t="s">
        <v>123</v>
      </c>
      <c r="B60" s="140" t="s">
        <v>8</v>
      </c>
      <c r="C60" s="140"/>
      <c r="D60" s="50"/>
      <c r="E60" s="142" t="s">
        <v>186</v>
      </c>
      <c r="F60" s="142"/>
      <c r="G60" s="53"/>
      <c r="H60" s="56">
        <v>77010</v>
      </c>
      <c r="I60" s="57">
        <v>77059</v>
      </c>
      <c r="J60" s="53">
        <f>I60-H60+1</f>
        <v>50</v>
      </c>
      <c r="L60" s="14" t="s">
        <v>124</v>
      </c>
      <c r="M60" s="59">
        <v>50900</v>
      </c>
      <c r="N60" s="55">
        <v>50999</v>
      </c>
      <c r="O60" s="50">
        <f aca="true" t="shared" si="12" ref="O60:O66">N60-M60+1</f>
        <v>100</v>
      </c>
      <c r="P60" s="56">
        <v>60400</v>
      </c>
      <c r="Q60" s="57">
        <v>60499</v>
      </c>
      <c r="R60" s="53">
        <f aca="true" t="shared" si="13" ref="R60:R66">Q60-P60+1</f>
        <v>100</v>
      </c>
      <c r="S60" s="56">
        <v>77300</v>
      </c>
      <c r="T60" s="57">
        <v>77349</v>
      </c>
      <c r="U60" s="53">
        <f aca="true" t="shared" si="14" ref="U60:U66">T60-S60+1</f>
        <v>50</v>
      </c>
    </row>
    <row r="61" spans="1:21" ht="12.75">
      <c r="A61" s="10" t="s">
        <v>125</v>
      </c>
      <c r="B61" s="143" t="s">
        <v>8</v>
      </c>
      <c r="C61" s="143"/>
      <c r="D61" s="50"/>
      <c r="E61" s="51">
        <v>89700</v>
      </c>
      <c r="F61" s="52">
        <v>89799</v>
      </c>
      <c r="G61" s="53">
        <f aca="true" t="shared" si="15" ref="G61:G69">F61-E61+1</f>
        <v>100</v>
      </c>
      <c r="H61" s="139" t="s">
        <v>185</v>
      </c>
      <c r="I61" s="139"/>
      <c r="J61" s="53"/>
      <c r="L61" s="14" t="s">
        <v>126</v>
      </c>
      <c r="M61" s="59">
        <v>51200</v>
      </c>
      <c r="N61" s="55">
        <v>51299</v>
      </c>
      <c r="O61" s="50">
        <f t="shared" si="12"/>
        <v>100</v>
      </c>
      <c r="P61" s="56">
        <v>60550</v>
      </c>
      <c r="Q61" s="57">
        <v>60649</v>
      </c>
      <c r="R61" s="53">
        <f t="shared" si="13"/>
        <v>100</v>
      </c>
      <c r="S61" s="56">
        <v>77425</v>
      </c>
      <c r="T61" s="57">
        <v>77474</v>
      </c>
      <c r="U61" s="53">
        <f t="shared" si="14"/>
        <v>50</v>
      </c>
    </row>
    <row r="62" spans="1:21" ht="12.75">
      <c r="A62" s="10" t="s">
        <v>127</v>
      </c>
      <c r="B62" s="143" t="s">
        <v>8</v>
      </c>
      <c r="C62" s="143"/>
      <c r="D62" s="50"/>
      <c r="E62" s="51">
        <v>90000</v>
      </c>
      <c r="F62" s="52">
        <v>90099</v>
      </c>
      <c r="G62" s="53">
        <f t="shared" si="15"/>
        <v>100</v>
      </c>
      <c r="H62" s="139" t="s">
        <v>185</v>
      </c>
      <c r="I62" s="139"/>
      <c r="J62" s="53"/>
      <c r="L62" s="14" t="s">
        <v>128</v>
      </c>
      <c r="M62" s="59">
        <v>52650</v>
      </c>
      <c r="N62" s="55">
        <v>52749</v>
      </c>
      <c r="O62" s="50">
        <f t="shared" si="12"/>
        <v>100</v>
      </c>
      <c r="P62" s="56">
        <v>61500</v>
      </c>
      <c r="Q62" s="57">
        <v>61599</v>
      </c>
      <c r="R62" s="53">
        <f t="shared" si="13"/>
        <v>100</v>
      </c>
      <c r="S62" s="56">
        <v>77725</v>
      </c>
      <c r="T62" s="57">
        <v>77774</v>
      </c>
      <c r="U62" s="53">
        <f t="shared" si="14"/>
        <v>50</v>
      </c>
    </row>
    <row r="63" spans="1:21" ht="12.75">
      <c r="A63" s="14" t="s">
        <v>129</v>
      </c>
      <c r="B63" s="59">
        <v>52300</v>
      </c>
      <c r="C63" s="55">
        <v>52399</v>
      </c>
      <c r="D63" s="50">
        <f>C63-B63+1</f>
        <v>100</v>
      </c>
      <c r="E63" s="56">
        <v>61400</v>
      </c>
      <c r="F63" s="57">
        <v>61499</v>
      </c>
      <c r="G63" s="53">
        <f t="shared" si="15"/>
        <v>100</v>
      </c>
      <c r="H63" s="56">
        <v>77350</v>
      </c>
      <c r="I63" s="57">
        <v>77399</v>
      </c>
      <c r="J63" s="53">
        <f>I63-H63+1</f>
        <v>50</v>
      </c>
      <c r="L63" s="14" t="s">
        <v>130</v>
      </c>
      <c r="M63" s="59">
        <v>51150</v>
      </c>
      <c r="N63" s="55">
        <v>51249</v>
      </c>
      <c r="O63" s="50">
        <f t="shared" si="12"/>
        <v>100</v>
      </c>
      <c r="P63" s="56">
        <v>60700</v>
      </c>
      <c r="Q63" s="57">
        <v>60799</v>
      </c>
      <c r="R63" s="53">
        <f t="shared" si="13"/>
        <v>100</v>
      </c>
      <c r="S63" s="56">
        <v>77425</v>
      </c>
      <c r="T63" s="57">
        <v>77474</v>
      </c>
      <c r="U63" s="53">
        <f t="shared" si="14"/>
        <v>50</v>
      </c>
    </row>
    <row r="64" spans="1:21" ht="12.75">
      <c r="A64" s="10" t="s">
        <v>131</v>
      </c>
      <c r="B64" s="143" t="s">
        <v>8</v>
      </c>
      <c r="C64" s="143"/>
      <c r="D64" s="50"/>
      <c r="E64" s="51">
        <v>90300</v>
      </c>
      <c r="F64" s="52">
        <v>90399</v>
      </c>
      <c r="G64" s="53">
        <f t="shared" si="15"/>
        <v>100</v>
      </c>
      <c r="H64" s="139" t="s">
        <v>185</v>
      </c>
      <c r="I64" s="139"/>
      <c r="J64" s="53"/>
      <c r="L64" s="14" t="s">
        <v>132</v>
      </c>
      <c r="M64" s="59">
        <v>51250</v>
      </c>
      <c r="N64" s="55">
        <v>51349</v>
      </c>
      <c r="O64" s="50">
        <f t="shared" si="12"/>
        <v>100</v>
      </c>
      <c r="P64" s="56">
        <v>60600</v>
      </c>
      <c r="Q64" s="57">
        <v>60699</v>
      </c>
      <c r="R64" s="53">
        <f t="shared" si="13"/>
        <v>100</v>
      </c>
      <c r="S64" s="56">
        <v>77250</v>
      </c>
      <c r="T64" s="57">
        <v>77299</v>
      </c>
      <c r="U64" s="53">
        <f t="shared" si="14"/>
        <v>50</v>
      </c>
    </row>
    <row r="65" spans="1:21" ht="12.75">
      <c r="A65" s="10" t="s">
        <v>133</v>
      </c>
      <c r="B65" s="143" t="s">
        <v>8</v>
      </c>
      <c r="C65" s="143"/>
      <c r="D65" s="50"/>
      <c r="E65" s="51">
        <v>90600</v>
      </c>
      <c r="F65" s="52">
        <v>90699</v>
      </c>
      <c r="G65" s="53">
        <f t="shared" si="15"/>
        <v>100</v>
      </c>
      <c r="H65" s="139" t="s">
        <v>185</v>
      </c>
      <c r="I65" s="139"/>
      <c r="J65" s="53"/>
      <c r="L65" s="14" t="s">
        <v>134</v>
      </c>
      <c r="M65" s="59">
        <v>50600</v>
      </c>
      <c r="N65" s="55">
        <v>50699</v>
      </c>
      <c r="O65" s="50">
        <f t="shared" si="12"/>
        <v>100</v>
      </c>
      <c r="P65" s="60">
        <v>60450</v>
      </c>
      <c r="Q65" s="61">
        <v>60549</v>
      </c>
      <c r="R65" s="53">
        <f t="shared" si="13"/>
        <v>100</v>
      </c>
      <c r="S65" s="60">
        <v>77175</v>
      </c>
      <c r="T65" s="61">
        <v>77224</v>
      </c>
      <c r="U65" s="53">
        <f t="shared" si="14"/>
        <v>50</v>
      </c>
    </row>
    <row r="66" spans="1:21" ht="12.75">
      <c r="A66" s="14" t="s">
        <v>135</v>
      </c>
      <c r="B66" s="59">
        <v>51150</v>
      </c>
      <c r="C66" s="55">
        <v>51249</v>
      </c>
      <c r="D66" s="50">
        <f>C66-B66+1</f>
        <v>100</v>
      </c>
      <c r="E66" s="56">
        <v>60350</v>
      </c>
      <c r="F66" s="57">
        <v>60449</v>
      </c>
      <c r="G66" s="53">
        <f t="shared" si="15"/>
        <v>100</v>
      </c>
      <c r="H66" s="56">
        <v>78200</v>
      </c>
      <c r="I66" s="57">
        <v>78249</v>
      </c>
      <c r="J66" s="53">
        <f>I66-H66+1</f>
        <v>50</v>
      </c>
      <c r="L66" s="14" t="s">
        <v>136</v>
      </c>
      <c r="M66" s="59">
        <v>53750</v>
      </c>
      <c r="N66" s="55">
        <v>53849</v>
      </c>
      <c r="O66" s="50">
        <f t="shared" si="12"/>
        <v>100</v>
      </c>
      <c r="P66" s="56">
        <v>61550</v>
      </c>
      <c r="Q66" s="57">
        <v>61649</v>
      </c>
      <c r="R66" s="53">
        <f t="shared" si="13"/>
        <v>100</v>
      </c>
      <c r="S66" s="56">
        <v>77900</v>
      </c>
      <c r="T66" s="57">
        <v>77949</v>
      </c>
      <c r="U66" s="53">
        <f t="shared" si="14"/>
        <v>50</v>
      </c>
    </row>
    <row r="67" spans="1:21" ht="12.75">
      <c r="A67" s="10" t="s">
        <v>137</v>
      </c>
      <c r="B67" s="143" t="s">
        <v>8</v>
      </c>
      <c r="C67" s="143"/>
      <c r="D67" s="50"/>
      <c r="E67" s="51">
        <v>90900</v>
      </c>
      <c r="F67" s="52">
        <v>90999</v>
      </c>
      <c r="G67" s="53">
        <f t="shared" si="15"/>
        <v>100</v>
      </c>
      <c r="H67" s="139" t="s">
        <v>185</v>
      </c>
      <c r="I67" s="139"/>
      <c r="J67" s="53"/>
      <c r="L67" s="14" t="s">
        <v>138</v>
      </c>
      <c r="M67" s="140" t="s">
        <v>8</v>
      </c>
      <c r="N67" s="140"/>
      <c r="O67" s="62"/>
      <c r="P67" s="141" t="s">
        <v>8</v>
      </c>
      <c r="Q67" s="141"/>
      <c r="R67" s="63"/>
      <c r="S67" s="141" t="s">
        <v>8</v>
      </c>
      <c r="T67" s="141"/>
      <c r="U67" s="63"/>
    </row>
    <row r="68" spans="1:21" ht="12.75">
      <c r="A68" s="10" t="s">
        <v>139</v>
      </c>
      <c r="B68" s="143" t="s">
        <v>8</v>
      </c>
      <c r="C68" s="143"/>
      <c r="D68" s="50"/>
      <c r="E68" s="51">
        <v>91200</v>
      </c>
      <c r="F68" s="52">
        <v>91299</v>
      </c>
      <c r="G68" s="53">
        <f t="shared" si="15"/>
        <v>100</v>
      </c>
      <c r="H68" s="139" t="s">
        <v>185</v>
      </c>
      <c r="I68" s="139"/>
      <c r="J68" s="53"/>
      <c r="L68" s="14" t="s">
        <v>140</v>
      </c>
      <c r="M68" s="59">
        <v>51500</v>
      </c>
      <c r="N68" s="55">
        <v>51599</v>
      </c>
      <c r="O68" s="50">
        <f aca="true" t="shared" si="16" ref="O68:O78">N68-M68+1</f>
        <v>100</v>
      </c>
      <c r="P68" s="56">
        <v>60400</v>
      </c>
      <c r="Q68" s="57">
        <v>60499</v>
      </c>
      <c r="R68" s="53">
        <f aca="true" t="shared" si="17" ref="R68:R78">Q68-P68+1</f>
        <v>100</v>
      </c>
      <c r="S68" s="56">
        <v>77400</v>
      </c>
      <c r="T68" s="57">
        <v>77449</v>
      </c>
      <c r="U68" s="53">
        <f aca="true" t="shared" si="18" ref="U68:U78">T68-S68+1</f>
        <v>50</v>
      </c>
    </row>
    <row r="69" spans="1:21" ht="12.75">
      <c r="A69" s="14" t="s">
        <v>141</v>
      </c>
      <c r="B69" s="59">
        <v>51050</v>
      </c>
      <c r="C69" s="55">
        <v>51149</v>
      </c>
      <c r="D69" s="50">
        <f>C69-B69+1</f>
        <v>100</v>
      </c>
      <c r="E69" s="56">
        <v>60550</v>
      </c>
      <c r="F69" s="57">
        <v>60649</v>
      </c>
      <c r="G69" s="53">
        <f t="shared" si="15"/>
        <v>100</v>
      </c>
      <c r="H69" s="56">
        <v>75475</v>
      </c>
      <c r="I69" s="57">
        <v>75524</v>
      </c>
      <c r="J69" s="53">
        <f>I69-H69+1</f>
        <v>50</v>
      </c>
      <c r="L69" s="14" t="s">
        <v>142</v>
      </c>
      <c r="M69" s="59">
        <v>50500</v>
      </c>
      <c r="N69" s="55">
        <v>50599</v>
      </c>
      <c r="O69" s="50">
        <f t="shared" si="16"/>
        <v>100</v>
      </c>
      <c r="P69" s="56">
        <v>60250</v>
      </c>
      <c r="Q69" s="57">
        <v>60349</v>
      </c>
      <c r="R69" s="53">
        <f t="shared" si="17"/>
        <v>100</v>
      </c>
      <c r="S69" s="56">
        <v>77225</v>
      </c>
      <c r="T69" s="57">
        <v>77274</v>
      </c>
      <c r="U69" s="53">
        <f t="shared" si="18"/>
        <v>50</v>
      </c>
    </row>
    <row r="70" spans="1:21" ht="12.75">
      <c r="A70" s="10" t="s">
        <v>143</v>
      </c>
      <c r="B70" s="143" t="s">
        <v>8</v>
      </c>
      <c r="C70" s="143"/>
      <c r="D70" s="50"/>
      <c r="E70" s="144" t="s">
        <v>186</v>
      </c>
      <c r="F70" s="144"/>
      <c r="G70" s="53"/>
      <c r="H70" s="144" t="s">
        <v>186</v>
      </c>
      <c r="I70" s="144"/>
      <c r="J70" s="53"/>
      <c r="L70" s="14" t="s">
        <v>144</v>
      </c>
      <c r="M70" s="59">
        <v>54650</v>
      </c>
      <c r="N70" s="55">
        <v>54749</v>
      </c>
      <c r="O70" s="50">
        <f t="shared" si="16"/>
        <v>100</v>
      </c>
      <c r="P70" s="56">
        <v>63350</v>
      </c>
      <c r="Q70" s="57">
        <v>63449</v>
      </c>
      <c r="R70" s="53">
        <f t="shared" si="17"/>
        <v>100</v>
      </c>
      <c r="S70" s="56">
        <v>76000</v>
      </c>
      <c r="T70" s="57">
        <v>76049</v>
      </c>
      <c r="U70" s="53">
        <f t="shared" si="18"/>
        <v>50</v>
      </c>
    </row>
    <row r="71" spans="1:21" ht="12.75">
      <c r="A71" s="14" t="s">
        <v>145</v>
      </c>
      <c r="B71" s="59">
        <v>51150</v>
      </c>
      <c r="C71" s="55">
        <v>51249</v>
      </c>
      <c r="D71" s="50">
        <f>C71-B71+1</f>
        <v>100</v>
      </c>
      <c r="E71" s="56">
        <v>60300</v>
      </c>
      <c r="F71" s="57">
        <v>60399</v>
      </c>
      <c r="G71" s="53">
        <f>F71-E71+1</f>
        <v>100</v>
      </c>
      <c r="H71" s="56">
        <v>75900</v>
      </c>
      <c r="I71" s="57">
        <v>75949</v>
      </c>
      <c r="J71" s="53">
        <f>I71-H71+1</f>
        <v>50</v>
      </c>
      <c r="L71" s="14" t="s">
        <v>146</v>
      </c>
      <c r="M71" s="59">
        <v>52200</v>
      </c>
      <c r="N71" s="55">
        <v>52299</v>
      </c>
      <c r="O71" s="50">
        <f t="shared" si="16"/>
        <v>100</v>
      </c>
      <c r="P71" s="56">
        <v>60025</v>
      </c>
      <c r="Q71" s="57">
        <v>60074</v>
      </c>
      <c r="R71" s="53">
        <f t="shared" si="17"/>
        <v>50</v>
      </c>
      <c r="S71" s="56">
        <v>75575</v>
      </c>
      <c r="T71" s="57">
        <v>75624</v>
      </c>
      <c r="U71" s="53">
        <f t="shared" si="18"/>
        <v>50</v>
      </c>
    </row>
    <row r="72" spans="1:21" ht="12.75">
      <c r="A72" s="10" t="s">
        <v>147</v>
      </c>
      <c r="B72" s="143" t="s">
        <v>8</v>
      </c>
      <c r="C72" s="143"/>
      <c r="D72" s="50"/>
      <c r="E72" s="144" t="s">
        <v>186</v>
      </c>
      <c r="F72" s="144"/>
      <c r="G72" s="53"/>
      <c r="H72" s="144" t="s">
        <v>186</v>
      </c>
      <c r="I72" s="144"/>
      <c r="J72" s="53"/>
      <c r="L72" s="14" t="s">
        <v>148</v>
      </c>
      <c r="M72" s="59">
        <v>50450</v>
      </c>
      <c r="N72" s="55">
        <v>50549</v>
      </c>
      <c r="O72" s="50">
        <f t="shared" si="16"/>
        <v>100</v>
      </c>
      <c r="P72" s="56">
        <v>60350</v>
      </c>
      <c r="Q72" s="57">
        <v>60449</v>
      </c>
      <c r="R72" s="53">
        <f t="shared" si="17"/>
        <v>100</v>
      </c>
      <c r="S72" s="56">
        <v>77075</v>
      </c>
      <c r="T72" s="57">
        <v>77124</v>
      </c>
      <c r="U72" s="53">
        <f t="shared" si="18"/>
        <v>50</v>
      </c>
    </row>
    <row r="73" spans="1:21" ht="12.75">
      <c r="A73" s="10" t="s">
        <v>149</v>
      </c>
      <c r="B73" s="143" t="s">
        <v>8</v>
      </c>
      <c r="C73" s="143"/>
      <c r="D73" s="50"/>
      <c r="E73" s="144" t="s">
        <v>186</v>
      </c>
      <c r="F73" s="144"/>
      <c r="G73" s="53"/>
      <c r="H73" s="144" t="s">
        <v>186</v>
      </c>
      <c r="I73" s="144"/>
      <c r="J73" s="53"/>
      <c r="L73" s="14" t="s">
        <v>150</v>
      </c>
      <c r="M73" s="59">
        <v>51150</v>
      </c>
      <c r="N73" s="55">
        <v>51249</v>
      </c>
      <c r="O73" s="50">
        <f t="shared" si="16"/>
        <v>100</v>
      </c>
      <c r="P73" s="56">
        <v>60500</v>
      </c>
      <c r="Q73" s="57">
        <v>60599</v>
      </c>
      <c r="R73" s="53">
        <f t="shared" si="17"/>
        <v>100</v>
      </c>
      <c r="S73" s="56">
        <v>77325</v>
      </c>
      <c r="T73" s="57">
        <v>77374</v>
      </c>
      <c r="U73" s="53">
        <f t="shared" si="18"/>
        <v>50</v>
      </c>
    </row>
    <row r="74" spans="1:21" ht="12.75">
      <c r="A74" s="10" t="s">
        <v>151</v>
      </c>
      <c r="B74" s="143" t="s">
        <v>8</v>
      </c>
      <c r="C74" s="143"/>
      <c r="D74" s="50"/>
      <c r="E74" s="144" t="s">
        <v>186</v>
      </c>
      <c r="F74" s="144"/>
      <c r="G74" s="53"/>
      <c r="H74" s="144" t="s">
        <v>186</v>
      </c>
      <c r="I74" s="144"/>
      <c r="J74" s="53"/>
      <c r="L74" s="14" t="s">
        <v>152</v>
      </c>
      <c r="M74" s="59">
        <v>50650</v>
      </c>
      <c r="N74" s="55">
        <v>50749</v>
      </c>
      <c r="O74" s="50">
        <f t="shared" si="16"/>
        <v>100</v>
      </c>
      <c r="P74" s="60">
        <v>60150</v>
      </c>
      <c r="Q74" s="61">
        <v>60224</v>
      </c>
      <c r="R74" s="53">
        <f t="shared" si="17"/>
        <v>75</v>
      </c>
      <c r="S74" s="60">
        <v>76075</v>
      </c>
      <c r="T74" s="61">
        <v>76124</v>
      </c>
      <c r="U74" s="53">
        <f t="shared" si="18"/>
        <v>50</v>
      </c>
    </row>
    <row r="75" spans="1:21" ht="12.75">
      <c r="A75" s="10" t="s">
        <v>153</v>
      </c>
      <c r="B75" s="143" t="s">
        <v>8</v>
      </c>
      <c r="C75" s="143"/>
      <c r="D75" s="50"/>
      <c r="E75" s="144" t="s">
        <v>186</v>
      </c>
      <c r="F75" s="144"/>
      <c r="G75" s="53"/>
      <c r="H75" s="144" t="s">
        <v>186</v>
      </c>
      <c r="I75" s="144"/>
      <c r="J75" s="53"/>
      <c r="L75" s="14" t="s">
        <v>154</v>
      </c>
      <c r="M75" s="59">
        <v>50300</v>
      </c>
      <c r="N75" s="55">
        <v>50399</v>
      </c>
      <c r="O75" s="50">
        <f t="shared" si="16"/>
        <v>100</v>
      </c>
      <c r="P75" s="56">
        <v>60100</v>
      </c>
      <c r="Q75" s="57">
        <v>60149</v>
      </c>
      <c r="R75" s="53">
        <f t="shared" si="17"/>
        <v>50</v>
      </c>
      <c r="S75" s="56">
        <v>76030</v>
      </c>
      <c r="T75" s="57">
        <v>76054</v>
      </c>
      <c r="U75" s="53">
        <f t="shared" si="18"/>
        <v>25</v>
      </c>
    </row>
    <row r="76" spans="1:21" ht="12.75">
      <c r="A76" s="10" t="s">
        <v>155</v>
      </c>
      <c r="B76" s="143" t="s">
        <v>8</v>
      </c>
      <c r="C76" s="143"/>
      <c r="D76" s="50"/>
      <c r="E76" s="144" t="s">
        <v>186</v>
      </c>
      <c r="F76" s="144"/>
      <c r="G76" s="53"/>
      <c r="H76" s="144" t="s">
        <v>186</v>
      </c>
      <c r="I76" s="144"/>
      <c r="J76" s="53"/>
      <c r="L76" s="14" t="s">
        <v>156</v>
      </c>
      <c r="M76" s="59">
        <v>52250</v>
      </c>
      <c r="N76" s="55">
        <v>52349</v>
      </c>
      <c r="O76" s="50">
        <f t="shared" si="16"/>
        <v>100</v>
      </c>
      <c r="P76" s="56">
        <v>61300</v>
      </c>
      <c r="Q76" s="57">
        <v>61399</v>
      </c>
      <c r="R76" s="53">
        <f t="shared" si="17"/>
        <v>100</v>
      </c>
      <c r="S76" s="56">
        <v>78200</v>
      </c>
      <c r="T76" s="57">
        <v>78249</v>
      </c>
      <c r="U76" s="53">
        <f t="shared" si="18"/>
        <v>50</v>
      </c>
    </row>
    <row r="77" spans="1:21" ht="12.75">
      <c r="A77" s="14" t="s">
        <v>157</v>
      </c>
      <c r="B77" s="59">
        <v>51450</v>
      </c>
      <c r="C77" s="55">
        <v>51549</v>
      </c>
      <c r="D77" s="50">
        <f>C77-B77+1</f>
        <v>100</v>
      </c>
      <c r="E77" s="56">
        <v>61450</v>
      </c>
      <c r="F77" s="57">
        <v>61549</v>
      </c>
      <c r="G77" s="53">
        <f>F77-E77+1</f>
        <v>100</v>
      </c>
      <c r="H77" s="56">
        <v>75475</v>
      </c>
      <c r="I77" s="57">
        <v>75524</v>
      </c>
      <c r="J77" s="53">
        <f>I77-H77+1</f>
        <v>50</v>
      </c>
      <c r="L77" s="14" t="s">
        <v>158</v>
      </c>
      <c r="M77" s="59">
        <v>53050</v>
      </c>
      <c r="N77" s="55">
        <v>53149</v>
      </c>
      <c r="O77" s="50">
        <f t="shared" si="16"/>
        <v>100</v>
      </c>
      <c r="P77" s="56">
        <v>61000</v>
      </c>
      <c r="Q77" s="57">
        <v>61099</v>
      </c>
      <c r="R77" s="53">
        <f t="shared" si="17"/>
        <v>100</v>
      </c>
      <c r="S77" s="56">
        <v>76750</v>
      </c>
      <c r="T77" s="57">
        <v>76799</v>
      </c>
      <c r="U77" s="53">
        <f t="shared" si="18"/>
        <v>50</v>
      </c>
    </row>
    <row r="78" spans="1:21" ht="12.75">
      <c r="A78" s="10" t="s">
        <v>159</v>
      </c>
      <c r="B78" s="143" t="s">
        <v>8</v>
      </c>
      <c r="C78" s="143"/>
      <c r="D78" s="50"/>
      <c r="E78" s="144" t="s">
        <v>186</v>
      </c>
      <c r="F78" s="144"/>
      <c r="G78" s="53"/>
      <c r="H78" s="144" t="s">
        <v>186</v>
      </c>
      <c r="I78" s="144"/>
      <c r="J78" s="53"/>
      <c r="L78" s="14" t="s">
        <v>160</v>
      </c>
      <c r="M78" s="59">
        <v>52150</v>
      </c>
      <c r="N78" s="55">
        <v>52249</v>
      </c>
      <c r="O78" s="50">
        <f t="shared" si="16"/>
        <v>100</v>
      </c>
      <c r="P78" s="56">
        <v>61700</v>
      </c>
      <c r="Q78" s="57">
        <v>61799</v>
      </c>
      <c r="R78" s="53">
        <f t="shared" si="17"/>
        <v>100</v>
      </c>
      <c r="S78" s="56">
        <v>77225</v>
      </c>
      <c r="T78" s="57">
        <v>77274</v>
      </c>
      <c r="U78" s="53">
        <f t="shared" si="18"/>
        <v>50</v>
      </c>
    </row>
    <row r="79" spans="1:21" ht="12.75">
      <c r="A79" s="10" t="s">
        <v>161</v>
      </c>
      <c r="B79" s="143" t="s">
        <v>8</v>
      </c>
      <c r="C79" s="143"/>
      <c r="D79" s="50"/>
      <c r="E79" s="144" t="s">
        <v>186</v>
      </c>
      <c r="F79" s="144"/>
      <c r="G79" s="53"/>
      <c r="H79" s="144" t="s">
        <v>186</v>
      </c>
      <c r="I79" s="144"/>
      <c r="J79" s="53"/>
      <c r="L79" s="14" t="s">
        <v>162</v>
      </c>
      <c r="M79" s="140" t="s">
        <v>8</v>
      </c>
      <c r="N79" s="140"/>
      <c r="O79" s="62"/>
      <c r="P79" s="141" t="s">
        <v>8</v>
      </c>
      <c r="Q79" s="141"/>
      <c r="R79" s="63"/>
      <c r="S79" s="141" t="s">
        <v>8</v>
      </c>
      <c r="T79" s="141"/>
      <c r="U79" s="53"/>
    </row>
    <row r="80" spans="1:21" ht="12.75">
      <c r="A80" s="14" t="s">
        <v>163</v>
      </c>
      <c r="B80" s="59">
        <v>50225</v>
      </c>
      <c r="C80" s="55">
        <v>50324</v>
      </c>
      <c r="D80" s="50">
        <f>C80-B80+1</f>
        <v>100</v>
      </c>
      <c r="E80" s="56">
        <v>60175</v>
      </c>
      <c r="F80" s="57">
        <v>60274</v>
      </c>
      <c r="G80" s="53">
        <f>F80-E80+1</f>
        <v>100</v>
      </c>
      <c r="H80" s="56">
        <v>76045</v>
      </c>
      <c r="I80" s="57">
        <v>76094</v>
      </c>
      <c r="J80" s="53">
        <f>I80-H80+1</f>
        <v>50</v>
      </c>
      <c r="L80" s="14" t="s">
        <v>164</v>
      </c>
      <c r="M80" s="59">
        <v>52400</v>
      </c>
      <c r="N80" s="55">
        <v>52499</v>
      </c>
      <c r="O80" s="50">
        <f>N80-M80+1</f>
        <v>100</v>
      </c>
      <c r="P80" s="56">
        <v>61150</v>
      </c>
      <c r="Q80" s="57">
        <v>61249</v>
      </c>
      <c r="R80" s="53">
        <f>Q80-P80+1</f>
        <v>100</v>
      </c>
      <c r="S80" s="56">
        <v>75525</v>
      </c>
      <c r="T80" s="57">
        <v>75574</v>
      </c>
      <c r="U80" s="53">
        <f>T80-S80+1</f>
        <v>50</v>
      </c>
    </row>
    <row r="81" spans="1:21" ht="12.75">
      <c r="A81" s="10" t="s">
        <v>165</v>
      </c>
      <c r="B81" s="143" t="s">
        <v>8</v>
      </c>
      <c r="C81" s="143"/>
      <c r="D81" s="50"/>
      <c r="E81" s="144" t="s">
        <v>186</v>
      </c>
      <c r="F81" s="144"/>
      <c r="G81" s="53"/>
      <c r="H81" s="144" t="s">
        <v>186</v>
      </c>
      <c r="I81" s="144"/>
      <c r="J81" s="53"/>
      <c r="L81" s="14" t="s">
        <v>166</v>
      </c>
      <c r="M81" s="59">
        <v>51100</v>
      </c>
      <c r="N81" s="55">
        <v>51199</v>
      </c>
      <c r="O81" s="50">
        <f>N81-M81+1</f>
        <v>100</v>
      </c>
      <c r="P81" s="56">
        <v>60350</v>
      </c>
      <c r="Q81" s="57">
        <v>60449</v>
      </c>
      <c r="R81" s="53">
        <f>Q81-P81+1</f>
        <v>100</v>
      </c>
      <c r="S81" s="56">
        <v>75350</v>
      </c>
      <c r="T81" s="57">
        <v>75399</v>
      </c>
      <c r="U81" s="53">
        <f>T81-S81+1</f>
        <v>50</v>
      </c>
    </row>
    <row r="82" spans="1:21" ht="12.75">
      <c r="A82" s="14" t="s">
        <v>167</v>
      </c>
      <c r="B82" s="59">
        <v>50700</v>
      </c>
      <c r="C82" s="55">
        <v>50799</v>
      </c>
      <c r="D82" s="50">
        <f>C82-B82+1</f>
        <v>100</v>
      </c>
      <c r="E82" s="56">
        <v>60250</v>
      </c>
      <c r="F82" s="57">
        <v>60349</v>
      </c>
      <c r="G82" s="53">
        <f>F82-E82+1</f>
        <v>100</v>
      </c>
      <c r="H82" s="56">
        <v>77125</v>
      </c>
      <c r="I82" s="57">
        <v>77174</v>
      </c>
      <c r="J82" s="53">
        <f>I82-H82+1</f>
        <v>50</v>
      </c>
      <c r="L82" s="14" t="s">
        <v>168</v>
      </c>
      <c r="M82" s="59">
        <v>52850</v>
      </c>
      <c r="N82" s="55">
        <v>52949</v>
      </c>
      <c r="O82" s="50">
        <f>N82-M82+1</f>
        <v>100</v>
      </c>
      <c r="P82" s="56">
        <v>61900</v>
      </c>
      <c r="Q82" s="57">
        <v>61999</v>
      </c>
      <c r="R82" s="53">
        <f>Q82-P82+1</f>
        <v>100</v>
      </c>
      <c r="S82" s="56">
        <v>78050</v>
      </c>
      <c r="T82" s="57">
        <v>78099</v>
      </c>
      <c r="U82" s="53">
        <f>T82-S82+1</f>
        <v>50</v>
      </c>
    </row>
    <row r="83" spans="1:21" ht="12.75">
      <c r="A83" s="14" t="s">
        <v>169</v>
      </c>
      <c r="B83" s="59">
        <v>50550</v>
      </c>
      <c r="C83" s="55">
        <v>50649</v>
      </c>
      <c r="D83" s="50">
        <f>C83-B83+1</f>
        <v>100</v>
      </c>
      <c r="E83" s="56">
        <v>60200</v>
      </c>
      <c r="F83" s="57">
        <v>60299</v>
      </c>
      <c r="G83" s="53">
        <f>F83-E83+1</f>
        <v>100</v>
      </c>
      <c r="H83" s="56">
        <v>75125</v>
      </c>
      <c r="I83" s="57">
        <v>75174</v>
      </c>
      <c r="J83" s="53">
        <f>I83-H83+1</f>
        <v>50</v>
      </c>
      <c r="L83" s="14" t="s">
        <v>170</v>
      </c>
      <c r="M83" s="59">
        <v>51200</v>
      </c>
      <c r="N83" s="55">
        <v>51299</v>
      </c>
      <c r="O83" s="50">
        <f>N83-M83+1</f>
        <v>100</v>
      </c>
      <c r="P83" s="60">
        <v>60200</v>
      </c>
      <c r="Q83" s="61">
        <v>60299</v>
      </c>
      <c r="R83" s="53">
        <f>Q83-P83+1</f>
        <v>100</v>
      </c>
      <c r="S83" s="60">
        <v>75725</v>
      </c>
      <c r="T83" s="61">
        <v>75774</v>
      </c>
      <c r="U83" s="53">
        <f>T83-S83+1</f>
        <v>50</v>
      </c>
    </row>
    <row r="84" spans="1:21" ht="12.75">
      <c r="A84" s="14" t="s">
        <v>171</v>
      </c>
      <c r="B84" s="59">
        <v>50850</v>
      </c>
      <c r="C84" s="55">
        <v>50949</v>
      </c>
      <c r="D84" s="50">
        <f>C84-B84+1</f>
        <v>100</v>
      </c>
      <c r="E84" s="56">
        <v>60400</v>
      </c>
      <c r="F84" s="57">
        <v>60499</v>
      </c>
      <c r="G84" s="53">
        <f>F84-E84+1</f>
        <v>100</v>
      </c>
      <c r="H84" s="56">
        <v>77350</v>
      </c>
      <c r="I84" s="57">
        <v>77399</v>
      </c>
      <c r="J84" s="53">
        <f>I84-H84+1</f>
        <v>50</v>
      </c>
      <c r="L84" s="28" t="s">
        <v>172</v>
      </c>
      <c r="M84" s="64">
        <v>51000</v>
      </c>
      <c r="N84" s="65">
        <v>51099</v>
      </c>
      <c r="O84" s="66">
        <f>N84-M84+1</f>
        <v>100</v>
      </c>
      <c r="P84" s="67">
        <v>60550</v>
      </c>
      <c r="Q84" s="68">
        <v>60649</v>
      </c>
      <c r="R84" s="69">
        <f>Q84-P84+1</f>
        <v>100</v>
      </c>
      <c r="S84" s="67">
        <v>75950</v>
      </c>
      <c r="T84" s="68">
        <v>75999</v>
      </c>
      <c r="U84" s="69">
        <f>T84-S84+1</f>
        <v>50</v>
      </c>
    </row>
    <row r="85" spans="1:10" ht="12.75">
      <c r="A85" s="14" t="s">
        <v>173</v>
      </c>
      <c r="B85" s="59">
        <v>50900</v>
      </c>
      <c r="C85" s="55">
        <v>50999</v>
      </c>
      <c r="D85" s="50">
        <f>C85-B85+1</f>
        <v>100</v>
      </c>
      <c r="E85" s="56">
        <v>60550</v>
      </c>
      <c r="F85" s="57">
        <v>60649</v>
      </c>
      <c r="G85" s="53">
        <f>F85-E85+1</f>
        <v>100</v>
      </c>
      <c r="H85" s="56">
        <v>75475</v>
      </c>
      <c r="I85" s="57">
        <v>75524</v>
      </c>
      <c r="J85" s="53">
        <f>I85-H85+1</f>
        <v>50</v>
      </c>
    </row>
    <row r="87" spans="1:15" s="1" customFormat="1" ht="12.75">
      <c r="A87" s="33"/>
      <c r="B87" s="135" t="s">
        <v>174</v>
      </c>
      <c r="C87" s="135"/>
      <c r="D87" s="35"/>
      <c r="E87" s="35"/>
      <c r="F87" s="35"/>
      <c r="G87" s="35"/>
      <c r="M87" s="36" t="s">
        <v>175</v>
      </c>
      <c r="O87" s="70">
        <f>SUM(D3,D85)+SUM(O3:O85)+SUM(G3,G85)+SUM(J3,J85)+SUM(R3,R85)+SUM(U3,U85)</f>
        <v>10725</v>
      </c>
    </row>
    <row r="88" s="1" customFormat="1" ht="12.75"/>
    <row r="89" spans="1:7" s="1" customFormat="1" ht="12.75">
      <c r="A89" s="37"/>
      <c r="B89" s="135" t="s">
        <v>176</v>
      </c>
      <c r="C89" s="135"/>
      <c r="D89" s="35"/>
      <c r="E89" s="35"/>
      <c r="F89" s="35"/>
      <c r="G89" s="35"/>
    </row>
    <row r="90" s="1" customFormat="1" ht="12.75"/>
    <row r="91" spans="2:7" s="1" customFormat="1" ht="28.5" customHeight="1">
      <c r="B91" s="32" t="s">
        <v>177</v>
      </c>
      <c r="C91" s="136" t="s">
        <v>187</v>
      </c>
      <c r="D91" s="136"/>
      <c r="E91" s="136"/>
      <c r="F91" s="136"/>
      <c r="G91" s="136"/>
    </row>
    <row r="171" spans="1:4" ht="12.75">
      <c r="A171" s="33"/>
      <c r="B171" s="71"/>
      <c r="C171" s="71"/>
      <c r="D171" s="71"/>
    </row>
    <row r="172" spans="2:10" ht="12.75">
      <c r="B172" s="72"/>
      <c r="C172" s="72"/>
      <c r="D172" s="72"/>
      <c r="E172" s="35"/>
      <c r="F172" s="35"/>
      <c r="G172" s="35"/>
      <c r="H172" s="35"/>
      <c r="I172" s="35"/>
      <c r="J172" s="35"/>
    </row>
    <row r="173" spans="1:4" ht="12.75">
      <c r="A173" s="37"/>
      <c r="B173" s="71"/>
      <c r="C173" s="71"/>
      <c r="D173" s="71"/>
    </row>
    <row r="174" spans="2:10" ht="12.75">
      <c r="B174" s="71"/>
      <c r="C174" s="71"/>
      <c r="D174" s="71"/>
      <c r="E174" s="71"/>
      <c r="F174" s="71"/>
      <c r="G174" s="71"/>
      <c r="H174" s="71"/>
      <c r="I174" s="71"/>
      <c r="J174" s="71"/>
    </row>
    <row r="175" spans="2:4" ht="12.75">
      <c r="B175" s="71"/>
      <c r="C175" s="71"/>
      <c r="D175" s="71"/>
    </row>
  </sheetData>
  <sheetProtection selectLockedCells="1" selectUnlockedCells="1"/>
  <mergeCells count="145">
    <mergeCell ref="B87:C87"/>
    <mergeCell ref="B89:C89"/>
    <mergeCell ref="C91:G91"/>
    <mergeCell ref="M79:N79"/>
    <mergeCell ref="P79:Q79"/>
    <mergeCell ref="S79:T79"/>
    <mergeCell ref="B81:C81"/>
    <mergeCell ref="E81:F81"/>
    <mergeCell ref="H81:I81"/>
    <mergeCell ref="B78:C78"/>
    <mergeCell ref="E78:F78"/>
    <mergeCell ref="H78:I78"/>
    <mergeCell ref="B79:C79"/>
    <mergeCell ref="E79:F79"/>
    <mergeCell ref="H79:I79"/>
    <mergeCell ref="B75:C75"/>
    <mergeCell ref="E75:F75"/>
    <mergeCell ref="H75:I75"/>
    <mergeCell ref="B76:C76"/>
    <mergeCell ref="E76:F76"/>
    <mergeCell ref="H76:I76"/>
    <mergeCell ref="B73:C73"/>
    <mergeCell ref="E73:F73"/>
    <mergeCell ref="H73:I73"/>
    <mergeCell ref="B74:C74"/>
    <mergeCell ref="E74:F74"/>
    <mergeCell ref="H74:I74"/>
    <mergeCell ref="B70:C70"/>
    <mergeCell ref="E70:F70"/>
    <mergeCell ref="H70:I70"/>
    <mergeCell ref="B72:C72"/>
    <mergeCell ref="E72:F72"/>
    <mergeCell ref="H72:I72"/>
    <mergeCell ref="B67:C67"/>
    <mergeCell ref="H67:I67"/>
    <mergeCell ref="M67:N67"/>
    <mergeCell ref="P67:Q67"/>
    <mergeCell ref="S67:T67"/>
    <mergeCell ref="B68:C68"/>
    <mergeCell ref="H68:I68"/>
    <mergeCell ref="B62:C62"/>
    <mergeCell ref="H62:I62"/>
    <mergeCell ref="B64:C64"/>
    <mergeCell ref="H64:I64"/>
    <mergeCell ref="B65:C65"/>
    <mergeCell ref="H65:I65"/>
    <mergeCell ref="M59:N59"/>
    <mergeCell ref="P59:Q59"/>
    <mergeCell ref="S59:T59"/>
    <mergeCell ref="B60:C60"/>
    <mergeCell ref="E60:F60"/>
    <mergeCell ref="B61:C61"/>
    <mergeCell ref="H61:I61"/>
    <mergeCell ref="B56:C56"/>
    <mergeCell ref="H56:I56"/>
    <mergeCell ref="B57:C57"/>
    <mergeCell ref="H57:I57"/>
    <mergeCell ref="B58:C58"/>
    <mergeCell ref="H58:I58"/>
    <mergeCell ref="B53:C53"/>
    <mergeCell ref="H53:I53"/>
    <mergeCell ref="B54:C54"/>
    <mergeCell ref="H54:I54"/>
    <mergeCell ref="B55:C55"/>
    <mergeCell ref="H55:I55"/>
    <mergeCell ref="B50:C50"/>
    <mergeCell ref="H50:I50"/>
    <mergeCell ref="M51:N51"/>
    <mergeCell ref="P51:Q51"/>
    <mergeCell ref="B52:C52"/>
    <mergeCell ref="H52:I52"/>
    <mergeCell ref="B46:C46"/>
    <mergeCell ref="H46:I46"/>
    <mergeCell ref="B47:C47"/>
    <mergeCell ref="H47:I47"/>
    <mergeCell ref="B49:C49"/>
    <mergeCell ref="H49:I49"/>
    <mergeCell ref="B42:C42"/>
    <mergeCell ref="H42:I42"/>
    <mergeCell ref="B44:C44"/>
    <mergeCell ref="H44:I44"/>
    <mergeCell ref="B45:C45"/>
    <mergeCell ref="H45:I45"/>
    <mergeCell ref="B38:C38"/>
    <mergeCell ref="H38:I38"/>
    <mergeCell ref="B39:C39"/>
    <mergeCell ref="H39:I39"/>
    <mergeCell ref="B40:C40"/>
    <mergeCell ref="H40:I40"/>
    <mergeCell ref="B32:C32"/>
    <mergeCell ref="H32:I32"/>
    <mergeCell ref="B34:C34"/>
    <mergeCell ref="H34:I34"/>
    <mergeCell ref="B36:C36"/>
    <mergeCell ref="H36:I36"/>
    <mergeCell ref="B28:C28"/>
    <mergeCell ref="H28:I28"/>
    <mergeCell ref="B29:C29"/>
    <mergeCell ref="H29:I29"/>
    <mergeCell ref="B31:C31"/>
    <mergeCell ref="H31:I31"/>
    <mergeCell ref="H20:I20"/>
    <mergeCell ref="H24:I24"/>
    <mergeCell ref="B25:C25"/>
    <mergeCell ref="H25:I25"/>
    <mergeCell ref="B26:C26"/>
    <mergeCell ref="H26:I26"/>
    <mergeCell ref="H18:I18"/>
    <mergeCell ref="M18:N18"/>
    <mergeCell ref="P18:Q18"/>
    <mergeCell ref="S18:T18"/>
    <mergeCell ref="M19:N19"/>
    <mergeCell ref="P19:Q19"/>
    <mergeCell ref="S19:T19"/>
    <mergeCell ref="B17:C17"/>
    <mergeCell ref="E17:F17"/>
    <mergeCell ref="H17:I17"/>
    <mergeCell ref="M17:N17"/>
    <mergeCell ref="P17:Q17"/>
    <mergeCell ref="S17:T17"/>
    <mergeCell ref="M15:N15"/>
    <mergeCell ref="P15:Q15"/>
    <mergeCell ref="S15:T15"/>
    <mergeCell ref="H16:I16"/>
    <mergeCell ref="M16:N16"/>
    <mergeCell ref="P16:Q16"/>
    <mergeCell ref="S16:T16"/>
    <mergeCell ref="H11:I11"/>
    <mergeCell ref="H12:I12"/>
    <mergeCell ref="H13:I13"/>
    <mergeCell ref="H14:I14"/>
    <mergeCell ref="M14:N14"/>
    <mergeCell ref="P14:Q14"/>
    <mergeCell ref="H4:I4"/>
    <mergeCell ref="H5:I5"/>
    <mergeCell ref="H6:I6"/>
    <mergeCell ref="H7:I7"/>
    <mergeCell ref="H9:I9"/>
    <mergeCell ref="H10:I10"/>
    <mergeCell ref="B1:D1"/>
    <mergeCell ref="E1:G1"/>
    <mergeCell ref="H1:J1"/>
    <mergeCell ref="M1:O1"/>
    <mergeCell ref="P1:R1"/>
    <mergeCell ref="S1:U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M175"/>
  <sheetViews>
    <sheetView showGridLines="0" zoomScalePageLayoutView="0" workbookViewId="0" topLeftCell="A67">
      <selection activeCell="Y83" sqref="Y83"/>
    </sheetView>
  </sheetViews>
  <sheetFormatPr defaultColWidth="9.140625" defaultRowHeight="12.75"/>
  <cols>
    <col min="1" max="1" width="4.140625" style="1" customWidth="1"/>
    <col min="2" max="3" width="7.7109375" style="1" customWidth="1"/>
    <col min="4" max="4" width="4.00390625" style="1" customWidth="1"/>
    <col min="5" max="6" width="7.8515625" style="1" customWidth="1"/>
    <col min="7" max="7" width="4.00390625" style="1" customWidth="1"/>
    <col min="8" max="9" width="7.7109375" style="1" customWidth="1"/>
    <col min="10" max="10" width="3.00390625" style="1" customWidth="1"/>
    <col min="11" max="12" width="7.7109375" style="1" customWidth="1"/>
    <col min="13" max="13" width="3.00390625" style="1" customWidth="1"/>
    <col min="14" max="14" width="8.140625" style="1" customWidth="1"/>
    <col min="15" max="15" width="8.57421875" style="1" customWidth="1"/>
    <col min="16" max="16" width="4.00390625" style="1" customWidth="1"/>
    <col min="17" max="17" width="8.140625" style="1" customWidth="1"/>
    <col min="18" max="18" width="8.57421875" style="1" customWidth="1"/>
    <col min="19" max="19" width="4.00390625" style="1" customWidth="1"/>
    <col min="20" max="20" width="3.7109375" style="0" customWidth="1"/>
    <col min="21" max="21" width="4.57421875" style="0" customWidth="1"/>
    <col min="22" max="23" width="7.7109375" style="0" customWidth="1"/>
    <col min="24" max="24" width="4.00390625" style="0" customWidth="1"/>
    <col min="25" max="26" width="7.7109375" style="0" customWidth="1"/>
    <col min="27" max="27" width="4.00390625" style="0" customWidth="1"/>
    <col min="28" max="29" width="6.00390625" style="0" customWidth="1"/>
    <col min="30" max="30" width="4.00390625" style="0" customWidth="1"/>
    <col min="31" max="32" width="7.7109375" style="0" customWidth="1"/>
    <col min="33" max="33" width="3.8515625" style="0" customWidth="1"/>
    <col min="34" max="35" width="7.7109375" style="0" customWidth="1"/>
    <col min="36" max="36" width="4.00390625" style="0" customWidth="1"/>
    <col min="37" max="38" width="7.7109375" style="0" customWidth="1"/>
    <col min="39" max="39" width="4.00390625" style="0" customWidth="1"/>
  </cols>
  <sheetData>
    <row r="1" spans="2:39" ht="12.75">
      <c r="B1" s="145" t="s">
        <v>188</v>
      </c>
      <c r="C1" s="145"/>
      <c r="D1" s="145"/>
      <c r="E1" s="145" t="s">
        <v>189</v>
      </c>
      <c r="F1" s="145"/>
      <c r="G1" s="145"/>
      <c r="H1" s="137" t="s">
        <v>190</v>
      </c>
      <c r="I1" s="137"/>
      <c r="J1" s="137"/>
      <c r="K1" s="137" t="s">
        <v>191</v>
      </c>
      <c r="L1" s="137"/>
      <c r="M1" s="137"/>
      <c r="N1" s="146" t="s">
        <v>192</v>
      </c>
      <c r="O1" s="146"/>
      <c r="P1" s="146"/>
      <c r="Q1" s="146" t="s">
        <v>192</v>
      </c>
      <c r="R1" s="146"/>
      <c r="S1" s="146"/>
      <c r="V1" s="145" t="s">
        <v>188</v>
      </c>
      <c r="W1" s="145"/>
      <c r="X1" s="145"/>
      <c r="Y1" s="145" t="s">
        <v>189</v>
      </c>
      <c r="Z1" s="145"/>
      <c r="AA1" s="145"/>
      <c r="AB1" s="137" t="s">
        <v>190</v>
      </c>
      <c r="AC1" s="137"/>
      <c r="AD1" s="137"/>
      <c r="AE1" s="137" t="s">
        <v>191</v>
      </c>
      <c r="AF1" s="137"/>
      <c r="AG1" s="137"/>
      <c r="AH1" s="145" t="s">
        <v>192</v>
      </c>
      <c r="AI1" s="145"/>
      <c r="AJ1" s="145"/>
      <c r="AK1" s="145" t="s">
        <v>192</v>
      </c>
      <c r="AL1" s="145"/>
      <c r="AM1" s="145"/>
    </row>
    <row r="2" spans="2:39" ht="12.75">
      <c r="B2" s="2" t="s">
        <v>182</v>
      </c>
      <c r="C2" s="3" t="s">
        <v>183</v>
      </c>
      <c r="D2" s="73" t="s">
        <v>184</v>
      </c>
      <c r="E2" s="2" t="s">
        <v>182</v>
      </c>
      <c r="F2" s="3" t="s">
        <v>183</v>
      </c>
      <c r="G2" s="73" t="s">
        <v>184</v>
      </c>
      <c r="H2" s="2" t="s">
        <v>182</v>
      </c>
      <c r="I2" s="4" t="s">
        <v>183</v>
      </c>
      <c r="J2" s="39" t="s">
        <v>184</v>
      </c>
      <c r="K2" s="2" t="s">
        <v>182</v>
      </c>
      <c r="L2" s="4" t="s">
        <v>183</v>
      </c>
      <c r="M2" s="39" t="s">
        <v>184</v>
      </c>
      <c r="N2" s="2" t="s">
        <v>182</v>
      </c>
      <c r="O2" s="3" t="s">
        <v>183</v>
      </c>
      <c r="P2" s="73" t="s">
        <v>184</v>
      </c>
      <c r="Q2" s="2" t="s">
        <v>182</v>
      </c>
      <c r="R2" s="3" t="s">
        <v>183</v>
      </c>
      <c r="S2" s="73" t="s">
        <v>184</v>
      </c>
      <c r="V2" s="2" t="s">
        <v>182</v>
      </c>
      <c r="W2" s="3" t="s">
        <v>183</v>
      </c>
      <c r="X2" s="73" t="s">
        <v>184</v>
      </c>
      <c r="Y2" s="2" t="s">
        <v>182</v>
      </c>
      <c r="Z2" s="3" t="s">
        <v>183</v>
      </c>
      <c r="AA2" s="73" t="s">
        <v>184</v>
      </c>
      <c r="AB2" s="2" t="s">
        <v>182</v>
      </c>
      <c r="AC2" s="4" t="s">
        <v>183</v>
      </c>
      <c r="AD2" s="39" t="s">
        <v>184</v>
      </c>
      <c r="AE2" s="2" t="s">
        <v>182</v>
      </c>
      <c r="AF2" s="4" t="s">
        <v>183</v>
      </c>
      <c r="AG2" s="39" t="s">
        <v>184</v>
      </c>
      <c r="AH2" s="2" t="s">
        <v>182</v>
      </c>
      <c r="AI2" s="3" t="s">
        <v>183</v>
      </c>
      <c r="AJ2" s="74" t="s">
        <v>184</v>
      </c>
      <c r="AK2" s="2" t="s">
        <v>182</v>
      </c>
      <c r="AL2" s="3" t="s">
        <v>183</v>
      </c>
      <c r="AM2" s="73" t="s">
        <v>184</v>
      </c>
    </row>
    <row r="3" spans="1:39" ht="12.75">
      <c r="A3" s="6" t="s">
        <v>7</v>
      </c>
      <c r="B3" s="75">
        <v>3010</v>
      </c>
      <c r="C3" s="76">
        <v>3059</v>
      </c>
      <c r="D3" s="77">
        <f aca="true" t="shared" si="0" ref="D3:D16">C3-B3+1</f>
        <v>50</v>
      </c>
      <c r="E3" s="78">
        <v>4525</v>
      </c>
      <c r="F3" s="79">
        <v>4599</v>
      </c>
      <c r="G3" s="80">
        <f aca="true" t="shared" si="1" ref="G3:G16">F3-E3+1</f>
        <v>75</v>
      </c>
      <c r="H3" s="81">
        <v>18000</v>
      </c>
      <c r="I3" s="82">
        <v>18014</v>
      </c>
      <c r="J3" s="83">
        <f>I3-H3+1</f>
        <v>15</v>
      </c>
      <c r="K3" s="84">
        <v>19000</v>
      </c>
      <c r="L3" s="85">
        <v>19014</v>
      </c>
      <c r="M3" s="46">
        <f>L3-K3+1</f>
        <v>15</v>
      </c>
      <c r="N3" s="86">
        <v>7001</v>
      </c>
      <c r="O3" s="87">
        <v>7050</v>
      </c>
      <c r="P3" s="88">
        <f>O3-N3+1</f>
        <v>50</v>
      </c>
      <c r="Q3" s="78">
        <v>8001</v>
      </c>
      <c r="R3" s="79">
        <v>8050</v>
      </c>
      <c r="S3" s="80">
        <f>R3-Q3+1</f>
        <v>50</v>
      </c>
      <c r="U3" s="6" t="s">
        <v>9</v>
      </c>
      <c r="V3" s="75">
        <v>3100</v>
      </c>
      <c r="W3" s="76">
        <v>3199</v>
      </c>
      <c r="X3" s="77">
        <f aca="true" t="shared" si="2" ref="X3:X10">W3-V3+1</f>
        <v>100</v>
      </c>
      <c r="Y3" s="78">
        <v>4650</v>
      </c>
      <c r="Z3" s="79">
        <v>4749</v>
      </c>
      <c r="AA3" s="89">
        <f aca="true" t="shared" si="3" ref="AA3:AA11">Z3-Y3+1</f>
        <v>100</v>
      </c>
      <c r="AB3" s="41">
        <v>18005</v>
      </c>
      <c r="AC3" s="42">
        <v>18019</v>
      </c>
      <c r="AD3" s="47">
        <f aca="true" t="shared" si="4" ref="AD3:AD9">AC3-AB3+1</f>
        <v>15</v>
      </c>
      <c r="AE3" s="75">
        <v>19005</v>
      </c>
      <c r="AF3" s="76">
        <v>19019</v>
      </c>
      <c r="AG3" s="46">
        <f aca="true" t="shared" si="5" ref="AG3:AG9">AF3-AE3+1</f>
        <v>15</v>
      </c>
      <c r="AH3" s="86">
        <v>7000</v>
      </c>
      <c r="AI3" s="87">
        <v>7009</v>
      </c>
      <c r="AJ3" s="90">
        <f aca="true" t="shared" si="6" ref="AJ3:AJ9">AI3-AH3+1</f>
        <v>10</v>
      </c>
      <c r="AK3" s="78">
        <v>8000</v>
      </c>
      <c r="AL3" s="79">
        <v>8009</v>
      </c>
      <c r="AM3" s="91">
        <f aca="true" t="shared" si="7" ref="AM3:AM9">AL3-AK3+1</f>
        <v>10</v>
      </c>
    </row>
    <row r="4" spans="1:39" ht="12.75">
      <c r="A4" s="10" t="s">
        <v>10</v>
      </c>
      <c r="B4" s="92">
        <v>3000</v>
      </c>
      <c r="C4" s="93">
        <v>3099</v>
      </c>
      <c r="D4" s="94">
        <f t="shared" si="0"/>
        <v>100</v>
      </c>
      <c r="E4" s="23">
        <v>1000</v>
      </c>
      <c r="F4" s="95">
        <v>1099</v>
      </c>
      <c r="G4" s="89">
        <f t="shared" si="1"/>
        <v>100</v>
      </c>
      <c r="H4" s="48">
        <v>19000</v>
      </c>
      <c r="I4" s="49">
        <v>19049</v>
      </c>
      <c r="J4" s="96">
        <f>I4-H4+1</f>
        <v>50</v>
      </c>
      <c r="K4" s="92">
        <v>19500</v>
      </c>
      <c r="L4" s="93">
        <v>19549</v>
      </c>
      <c r="M4" s="53">
        <f>L4-K4+1</f>
        <v>50</v>
      </c>
      <c r="N4" s="139" t="s">
        <v>8</v>
      </c>
      <c r="O4" s="139"/>
      <c r="P4" s="97"/>
      <c r="Q4" s="147" t="s">
        <v>8</v>
      </c>
      <c r="R4" s="147"/>
      <c r="S4" s="98"/>
      <c r="U4" s="14" t="s">
        <v>11</v>
      </c>
      <c r="V4" s="86">
        <v>3025</v>
      </c>
      <c r="W4" s="87">
        <v>3074</v>
      </c>
      <c r="X4" s="94">
        <f t="shared" si="2"/>
        <v>50</v>
      </c>
      <c r="Y4" s="20">
        <v>4525</v>
      </c>
      <c r="Z4" s="21">
        <v>4574</v>
      </c>
      <c r="AA4" s="89">
        <f t="shared" si="3"/>
        <v>50</v>
      </c>
      <c r="AB4" s="59">
        <v>18000</v>
      </c>
      <c r="AC4" s="55">
        <v>18014</v>
      </c>
      <c r="AD4" s="50">
        <f t="shared" si="4"/>
        <v>15</v>
      </c>
      <c r="AE4" s="86">
        <v>19000</v>
      </c>
      <c r="AF4" s="87">
        <v>19014</v>
      </c>
      <c r="AG4" s="53">
        <f t="shared" si="5"/>
        <v>15</v>
      </c>
      <c r="AH4" s="86">
        <v>7000</v>
      </c>
      <c r="AI4" s="87">
        <v>7009</v>
      </c>
      <c r="AJ4" s="90">
        <f t="shared" si="6"/>
        <v>10</v>
      </c>
      <c r="AK4" s="78">
        <v>8000</v>
      </c>
      <c r="AL4" s="79">
        <v>8009</v>
      </c>
      <c r="AM4" s="91">
        <f t="shared" si="7"/>
        <v>10</v>
      </c>
    </row>
    <row r="5" spans="1:39" ht="12.75">
      <c r="A5" s="10" t="s">
        <v>12</v>
      </c>
      <c r="B5" s="92">
        <v>3100</v>
      </c>
      <c r="C5" s="93">
        <v>3199</v>
      </c>
      <c r="D5" s="94">
        <f t="shared" si="0"/>
        <v>100</v>
      </c>
      <c r="E5" s="23">
        <v>1100</v>
      </c>
      <c r="F5" s="95">
        <v>1199</v>
      </c>
      <c r="G5" s="89">
        <f t="shared" si="1"/>
        <v>100</v>
      </c>
      <c r="H5" s="58">
        <v>19250</v>
      </c>
      <c r="I5" s="49">
        <v>19299</v>
      </c>
      <c r="J5" s="96">
        <f>I5-H5+1</f>
        <v>50</v>
      </c>
      <c r="K5" s="92">
        <v>19750</v>
      </c>
      <c r="L5" s="93">
        <v>19799</v>
      </c>
      <c r="M5" s="53">
        <f>L5-K5+1</f>
        <v>50</v>
      </c>
      <c r="N5" s="139" t="s">
        <v>8</v>
      </c>
      <c r="O5" s="139"/>
      <c r="P5" s="97"/>
      <c r="Q5" s="147" t="s">
        <v>8</v>
      </c>
      <c r="R5" s="147"/>
      <c r="S5" s="98"/>
      <c r="U5" s="14" t="s">
        <v>13</v>
      </c>
      <c r="V5" s="86">
        <v>3010</v>
      </c>
      <c r="W5" s="87">
        <v>3059</v>
      </c>
      <c r="X5" s="94">
        <f t="shared" si="2"/>
        <v>50</v>
      </c>
      <c r="Y5" s="20">
        <v>4510</v>
      </c>
      <c r="Z5" s="21">
        <v>4559</v>
      </c>
      <c r="AA5" s="89">
        <f t="shared" si="3"/>
        <v>50</v>
      </c>
      <c r="AB5" s="59">
        <v>18000</v>
      </c>
      <c r="AC5" s="55">
        <v>18014</v>
      </c>
      <c r="AD5" s="50">
        <f t="shared" si="4"/>
        <v>15</v>
      </c>
      <c r="AE5" s="86">
        <v>19000</v>
      </c>
      <c r="AF5" s="87">
        <v>19014</v>
      </c>
      <c r="AG5" s="53">
        <f t="shared" si="5"/>
        <v>15</v>
      </c>
      <c r="AH5" s="86">
        <v>7000</v>
      </c>
      <c r="AI5" s="87">
        <v>7009</v>
      </c>
      <c r="AJ5" s="90">
        <f t="shared" si="6"/>
        <v>10</v>
      </c>
      <c r="AK5" s="78">
        <v>8000</v>
      </c>
      <c r="AL5" s="79">
        <v>8009</v>
      </c>
      <c r="AM5" s="91">
        <f t="shared" si="7"/>
        <v>10</v>
      </c>
    </row>
    <row r="6" spans="1:39" ht="12.75">
      <c r="A6" s="10" t="s">
        <v>14</v>
      </c>
      <c r="B6" s="92">
        <v>3200</v>
      </c>
      <c r="C6" s="93">
        <v>3299</v>
      </c>
      <c r="D6" s="94">
        <f t="shared" si="0"/>
        <v>100</v>
      </c>
      <c r="E6" s="23">
        <v>1200</v>
      </c>
      <c r="F6" s="95">
        <v>1299</v>
      </c>
      <c r="G6" s="89">
        <f t="shared" si="1"/>
        <v>100</v>
      </c>
      <c r="H6" s="148" t="s">
        <v>8</v>
      </c>
      <c r="I6" s="148"/>
      <c r="J6" s="96"/>
      <c r="K6" s="92">
        <v>19550</v>
      </c>
      <c r="L6" s="93">
        <v>19564</v>
      </c>
      <c r="M6" s="53">
        <f>L6-K6+1</f>
        <v>15</v>
      </c>
      <c r="N6" s="139" t="s">
        <v>8</v>
      </c>
      <c r="O6" s="139"/>
      <c r="P6" s="97"/>
      <c r="Q6" s="147" t="s">
        <v>8</v>
      </c>
      <c r="R6" s="147"/>
      <c r="S6" s="98"/>
      <c r="U6" s="14" t="s">
        <v>15</v>
      </c>
      <c r="V6" s="86">
        <v>3050</v>
      </c>
      <c r="W6" s="87">
        <v>3124</v>
      </c>
      <c r="X6" s="94">
        <f t="shared" si="2"/>
        <v>75</v>
      </c>
      <c r="Y6" s="20">
        <v>4525</v>
      </c>
      <c r="Z6" s="21">
        <v>4599</v>
      </c>
      <c r="AA6" s="89">
        <f t="shared" si="3"/>
        <v>75</v>
      </c>
      <c r="AB6" s="59">
        <v>18000</v>
      </c>
      <c r="AC6" s="55">
        <v>18014</v>
      </c>
      <c r="AD6" s="50">
        <f t="shared" si="4"/>
        <v>15</v>
      </c>
      <c r="AE6" s="86">
        <v>19000</v>
      </c>
      <c r="AF6" s="87">
        <v>19014</v>
      </c>
      <c r="AG6" s="53">
        <f t="shared" si="5"/>
        <v>15</v>
      </c>
      <c r="AH6" s="86">
        <v>7000</v>
      </c>
      <c r="AI6" s="87">
        <v>7009</v>
      </c>
      <c r="AJ6" s="90">
        <f t="shared" si="6"/>
        <v>10</v>
      </c>
      <c r="AK6" s="78">
        <v>8000</v>
      </c>
      <c r="AL6" s="79">
        <v>8009</v>
      </c>
      <c r="AM6" s="91">
        <f t="shared" si="7"/>
        <v>10</v>
      </c>
    </row>
    <row r="7" spans="1:39" ht="12.75">
      <c r="A7" s="10" t="s">
        <v>16</v>
      </c>
      <c r="B7" s="92">
        <v>3300</v>
      </c>
      <c r="C7" s="93">
        <v>3399</v>
      </c>
      <c r="D7" s="94">
        <f t="shared" si="0"/>
        <v>100</v>
      </c>
      <c r="E7" s="23">
        <v>1300</v>
      </c>
      <c r="F7" s="95">
        <v>1399</v>
      </c>
      <c r="G7" s="89">
        <f t="shared" si="1"/>
        <v>100</v>
      </c>
      <c r="H7" s="148" t="s">
        <v>8</v>
      </c>
      <c r="I7" s="148"/>
      <c r="J7" s="99"/>
      <c r="K7" s="139" t="s">
        <v>8</v>
      </c>
      <c r="L7" s="139"/>
      <c r="M7" s="53"/>
      <c r="N7" s="139" t="s">
        <v>8</v>
      </c>
      <c r="O7" s="139"/>
      <c r="P7" s="97"/>
      <c r="Q7" s="147" t="s">
        <v>8</v>
      </c>
      <c r="R7" s="147"/>
      <c r="S7" s="98"/>
      <c r="U7" s="14" t="s">
        <v>17</v>
      </c>
      <c r="V7" s="86">
        <v>3010</v>
      </c>
      <c r="W7" s="87">
        <v>3059</v>
      </c>
      <c r="X7" s="94">
        <f t="shared" si="2"/>
        <v>50</v>
      </c>
      <c r="Y7" s="20">
        <v>4510</v>
      </c>
      <c r="Z7" s="21">
        <v>4559</v>
      </c>
      <c r="AA7" s="89">
        <f t="shared" si="3"/>
        <v>50</v>
      </c>
      <c r="AB7" s="59">
        <v>18000</v>
      </c>
      <c r="AC7" s="55">
        <v>18014</v>
      </c>
      <c r="AD7" s="50">
        <f t="shared" si="4"/>
        <v>15</v>
      </c>
      <c r="AE7" s="86">
        <v>19000</v>
      </c>
      <c r="AF7" s="87">
        <v>19014</v>
      </c>
      <c r="AG7" s="53">
        <f t="shared" si="5"/>
        <v>15</v>
      </c>
      <c r="AH7" s="86">
        <v>7000</v>
      </c>
      <c r="AI7" s="87">
        <v>7009</v>
      </c>
      <c r="AJ7" s="90">
        <f t="shared" si="6"/>
        <v>10</v>
      </c>
      <c r="AK7" s="78">
        <v>8000</v>
      </c>
      <c r="AL7" s="79">
        <v>8009</v>
      </c>
      <c r="AM7" s="91">
        <f t="shared" si="7"/>
        <v>10</v>
      </c>
    </row>
    <row r="8" spans="1:39" ht="12.75">
      <c r="A8" s="14" t="s">
        <v>18</v>
      </c>
      <c r="B8" s="86">
        <v>3025</v>
      </c>
      <c r="C8" s="87">
        <v>3099</v>
      </c>
      <c r="D8" s="100">
        <f t="shared" si="0"/>
        <v>75</v>
      </c>
      <c r="E8" s="20">
        <v>4525</v>
      </c>
      <c r="F8" s="21">
        <v>4624</v>
      </c>
      <c r="G8" s="27">
        <f t="shared" si="1"/>
        <v>100</v>
      </c>
      <c r="H8" s="59">
        <v>18005</v>
      </c>
      <c r="I8" s="55">
        <v>18019</v>
      </c>
      <c r="J8" s="96">
        <f>I8-H8+1</f>
        <v>15</v>
      </c>
      <c r="K8" s="86">
        <v>19005</v>
      </c>
      <c r="L8" s="87">
        <v>19019</v>
      </c>
      <c r="M8" s="53">
        <f>L8-K8+1</f>
        <v>15</v>
      </c>
      <c r="N8" s="86">
        <v>7001</v>
      </c>
      <c r="O8" s="87">
        <v>7069</v>
      </c>
      <c r="P8" s="63">
        <f>O8-N8+1</f>
        <v>69</v>
      </c>
      <c r="Q8" s="78">
        <v>8001</v>
      </c>
      <c r="R8" s="79">
        <v>8050</v>
      </c>
      <c r="S8" s="27">
        <f>R8-Q8+1</f>
        <v>50</v>
      </c>
      <c r="U8" s="14" t="s">
        <v>19</v>
      </c>
      <c r="V8" s="86">
        <v>3125</v>
      </c>
      <c r="W8" s="87">
        <v>3224</v>
      </c>
      <c r="X8" s="94">
        <f t="shared" si="2"/>
        <v>100</v>
      </c>
      <c r="Y8" s="20">
        <v>4550</v>
      </c>
      <c r="Z8" s="21">
        <v>4624</v>
      </c>
      <c r="AA8" s="89">
        <f t="shared" si="3"/>
        <v>75</v>
      </c>
      <c r="AB8" s="59">
        <v>18005</v>
      </c>
      <c r="AC8" s="55">
        <v>18019</v>
      </c>
      <c r="AD8" s="50">
        <f t="shared" si="4"/>
        <v>15</v>
      </c>
      <c r="AE8" s="86">
        <v>19005</v>
      </c>
      <c r="AF8" s="87">
        <v>19019</v>
      </c>
      <c r="AG8" s="53">
        <f t="shared" si="5"/>
        <v>15</v>
      </c>
      <c r="AH8" s="86">
        <v>7000</v>
      </c>
      <c r="AI8" s="87">
        <v>7009</v>
      </c>
      <c r="AJ8" s="90">
        <f t="shared" si="6"/>
        <v>10</v>
      </c>
      <c r="AK8" s="78">
        <v>8000</v>
      </c>
      <c r="AL8" s="79">
        <v>8009</v>
      </c>
      <c r="AM8" s="91">
        <f t="shared" si="7"/>
        <v>10</v>
      </c>
    </row>
    <row r="9" spans="1:39" ht="12.75">
      <c r="A9" s="10" t="s">
        <v>20</v>
      </c>
      <c r="B9" s="92">
        <v>3400</v>
      </c>
      <c r="C9" s="93">
        <v>3499</v>
      </c>
      <c r="D9" s="94">
        <f t="shared" si="0"/>
        <v>100</v>
      </c>
      <c r="E9" s="23">
        <v>1400</v>
      </c>
      <c r="F9" s="95">
        <v>1499</v>
      </c>
      <c r="G9" s="89">
        <f t="shared" si="1"/>
        <v>100</v>
      </c>
      <c r="H9" s="148" t="s">
        <v>8</v>
      </c>
      <c r="I9" s="148"/>
      <c r="J9" s="96"/>
      <c r="K9" s="139" t="s">
        <v>8</v>
      </c>
      <c r="L9" s="139"/>
      <c r="M9" s="53"/>
      <c r="N9" s="139" t="s">
        <v>8</v>
      </c>
      <c r="O9" s="139"/>
      <c r="P9" s="97"/>
      <c r="Q9" s="147" t="s">
        <v>8</v>
      </c>
      <c r="R9" s="147"/>
      <c r="S9" s="98"/>
      <c r="U9" s="14" t="s">
        <v>21</v>
      </c>
      <c r="V9" s="86">
        <v>3600</v>
      </c>
      <c r="W9" s="87">
        <v>3699</v>
      </c>
      <c r="X9" s="94">
        <f t="shared" si="2"/>
        <v>100</v>
      </c>
      <c r="Y9" s="20">
        <v>5000</v>
      </c>
      <c r="Z9" s="21">
        <v>5099</v>
      </c>
      <c r="AA9" s="89">
        <f t="shared" si="3"/>
        <v>100</v>
      </c>
      <c r="AB9" s="59">
        <v>18050</v>
      </c>
      <c r="AC9" s="55">
        <v>18074</v>
      </c>
      <c r="AD9" s="50">
        <f t="shared" si="4"/>
        <v>25</v>
      </c>
      <c r="AE9" s="86">
        <v>19050</v>
      </c>
      <c r="AF9" s="87">
        <v>19074</v>
      </c>
      <c r="AG9" s="53">
        <f t="shared" si="5"/>
        <v>25</v>
      </c>
      <c r="AH9" s="86">
        <v>7000</v>
      </c>
      <c r="AI9" s="87">
        <v>7049</v>
      </c>
      <c r="AJ9" s="90">
        <f t="shared" si="6"/>
        <v>50</v>
      </c>
      <c r="AK9" s="78">
        <v>8000</v>
      </c>
      <c r="AL9" s="79">
        <v>8199</v>
      </c>
      <c r="AM9" s="91">
        <f t="shared" si="7"/>
        <v>200</v>
      </c>
    </row>
    <row r="10" spans="1:39" ht="12.75">
      <c r="A10" s="10" t="s">
        <v>22</v>
      </c>
      <c r="B10" s="92">
        <v>3500</v>
      </c>
      <c r="C10" s="93">
        <v>3599</v>
      </c>
      <c r="D10" s="94">
        <f t="shared" si="0"/>
        <v>100</v>
      </c>
      <c r="E10" s="23">
        <v>1500</v>
      </c>
      <c r="F10" s="95">
        <v>1599</v>
      </c>
      <c r="G10" s="89">
        <f t="shared" si="1"/>
        <v>100</v>
      </c>
      <c r="H10" s="148" t="s">
        <v>8</v>
      </c>
      <c r="I10" s="148"/>
      <c r="J10" s="96"/>
      <c r="K10" s="139" t="s">
        <v>8</v>
      </c>
      <c r="L10" s="139"/>
      <c r="M10" s="53"/>
      <c r="N10" s="139" t="s">
        <v>8</v>
      </c>
      <c r="O10" s="139"/>
      <c r="P10" s="97"/>
      <c r="Q10" s="147" t="s">
        <v>8</v>
      </c>
      <c r="R10" s="147"/>
      <c r="S10" s="98"/>
      <c r="U10" s="14" t="s">
        <v>23</v>
      </c>
      <c r="V10" s="86">
        <v>3200</v>
      </c>
      <c r="W10" s="87">
        <v>3299</v>
      </c>
      <c r="X10" s="94">
        <f t="shared" si="2"/>
        <v>100</v>
      </c>
      <c r="Y10" s="20">
        <v>5400</v>
      </c>
      <c r="Z10" s="21">
        <v>5499</v>
      </c>
      <c r="AA10" s="89">
        <f t="shared" si="3"/>
        <v>100</v>
      </c>
      <c r="AB10" s="140" t="s">
        <v>8</v>
      </c>
      <c r="AC10" s="140"/>
      <c r="AD10" s="50"/>
      <c r="AE10" s="141" t="s">
        <v>8</v>
      </c>
      <c r="AF10" s="141"/>
      <c r="AG10" s="53"/>
      <c r="AH10" s="141" t="s">
        <v>8</v>
      </c>
      <c r="AI10" s="141"/>
      <c r="AJ10" s="101"/>
      <c r="AK10" s="134" t="s">
        <v>8</v>
      </c>
      <c r="AL10" s="134"/>
      <c r="AM10" s="102"/>
    </row>
    <row r="11" spans="1:39" ht="12.75">
      <c r="A11" s="10" t="s">
        <v>24</v>
      </c>
      <c r="B11" s="92">
        <v>3600</v>
      </c>
      <c r="C11" s="93">
        <v>3699</v>
      </c>
      <c r="D11" s="94">
        <f t="shared" si="0"/>
        <v>100</v>
      </c>
      <c r="E11" s="23">
        <v>1600</v>
      </c>
      <c r="F11" s="95">
        <v>1699</v>
      </c>
      <c r="G11" s="89">
        <f t="shared" si="1"/>
        <v>100</v>
      </c>
      <c r="H11" s="148" t="s">
        <v>8</v>
      </c>
      <c r="I11" s="148"/>
      <c r="J11" s="96"/>
      <c r="K11" s="139" t="s">
        <v>8</v>
      </c>
      <c r="L11" s="139"/>
      <c r="M11" s="53"/>
      <c r="N11" s="139" t="s">
        <v>8</v>
      </c>
      <c r="O11" s="139"/>
      <c r="P11" s="97"/>
      <c r="Q11" s="147" t="s">
        <v>8</v>
      </c>
      <c r="R11" s="147"/>
      <c r="S11" s="98"/>
      <c r="U11" s="14" t="s">
        <v>25</v>
      </c>
      <c r="V11" s="141" t="s">
        <v>8</v>
      </c>
      <c r="W11" s="141"/>
      <c r="X11" s="94"/>
      <c r="Y11" s="20">
        <v>4800</v>
      </c>
      <c r="Z11" s="21">
        <v>4899</v>
      </c>
      <c r="AA11" s="89">
        <f t="shared" si="3"/>
        <v>100</v>
      </c>
      <c r="AB11" s="140" t="s">
        <v>8</v>
      </c>
      <c r="AC11" s="140"/>
      <c r="AD11" s="50"/>
      <c r="AE11" s="141" t="s">
        <v>8</v>
      </c>
      <c r="AF11" s="141"/>
      <c r="AG11" s="53"/>
      <c r="AH11" s="141" t="s">
        <v>8</v>
      </c>
      <c r="AI11" s="141"/>
      <c r="AJ11" s="101"/>
      <c r="AK11" s="134" t="s">
        <v>8</v>
      </c>
      <c r="AL11" s="134"/>
      <c r="AM11" s="102"/>
    </row>
    <row r="12" spans="1:39" ht="12.75">
      <c r="A12" s="10" t="s">
        <v>26</v>
      </c>
      <c r="B12" s="92">
        <v>3700</v>
      </c>
      <c r="C12" s="93">
        <v>3799</v>
      </c>
      <c r="D12" s="94">
        <f t="shared" si="0"/>
        <v>100</v>
      </c>
      <c r="E12" s="23">
        <v>1700</v>
      </c>
      <c r="F12" s="95">
        <v>1799</v>
      </c>
      <c r="G12" s="89">
        <f t="shared" si="1"/>
        <v>100</v>
      </c>
      <c r="H12" s="148" t="s">
        <v>8</v>
      </c>
      <c r="I12" s="148"/>
      <c r="J12" s="96"/>
      <c r="K12" s="139" t="s">
        <v>8</v>
      </c>
      <c r="L12" s="139"/>
      <c r="M12" s="53"/>
      <c r="N12" s="139" t="s">
        <v>8</v>
      </c>
      <c r="O12" s="139"/>
      <c r="P12" s="97"/>
      <c r="Q12" s="147" t="s">
        <v>8</v>
      </c>
      <c r="R12" s="147"/>
      <c r="S12" s="98"/>
      <c r="U12" s="14" t="s">
        <v>27</v>
      </c>
      <c r="V12" s="141" t="s">
        <v>8</v>
      </c>
      <c r="W12" s="141"/>
      <c r="X12" s="94"/>
      <c r="Y12" s="134" t="s">
        <v>8</v>
      </c>
      <c r="Z12" s="134"/>
      <c r="AA12" s="89"/>
      <c r="AB12" s="140" t="s">
        <v>8</v>
      </c>
      <c r="AC12" s="140"/>
      <c r="AD12" s="50"/>
      <c r="AE12" s="141" t="s">
        <v>8</v>
      </c>
      <c r="AF12" s="141"/>
      <c r="AG12" s="53"/>
      <c r="AH12" s="141" t="s">
        <v>8</v>
      </c>
      <c r="AI12" s="141"/>
      <c r="AJ12" s="101"/>
      <c r="AK12" s="134" t="s">
        <v>8</v>
      </c>
      <c r="AL12" s="134"/>
      <c r="AM12" s="102"/>
    </row>
    <row r="13" spans="1:39" ht="12.75">
      <c r="A13" s="10" t="s">
        <v>28</v>
      </c>
      <c r="B13" s="92">
        <v>3800</v>
      </c>
      <c r="C13" s="93">
        <v>3899</v>
      </c>
      <c r="D13" s="94">
        <f t="shared" si="0"/>
        <v>100</v>
      </c>
      <c r="E13" s="23">
        <v>1800</v>
      </c>
      <c r="F13" s="95">
        <v>1899</v>
      </c>
      <c r="G13" s="89">
        <f t="shared" si="1"/>
        <v>100</v>
      </c>
      <c r="H13" s="148" t="s">
        <v>8</v>
      </c>
      <c r="I13" s="148"/>
      <c r="J13" s="96"/>
      <c r="K13" s="139" t="s">
        <v>8</v>
      </c>
      <c r="L13" s="139"/>
      <c r="M13" s="53"/>
      <c r="N13" s="139" t="s">
        <v>8</v>
      </c>
      <c r="O13" s="139"/>
      <c r="P13" s="97"/>
      <c r="Q13" s="147" t="s">
        <v>8</v>
      </c>
      <c r="R13" s="147"/>
      <c r="S13" s="98"/>
      <c r="U13" s="14" t="s">
        <v>29</v>
      </c>
      <c r="V13" s="141" t="s">
        <v>8</v>
      </c>
      <c r="W13" s="141"/>
      <c r="X13" s="94"/>
      <c r="Y13" s="134" t="s">
        <v>8</v>
      </c>
      <c r="Z13" s="134"/>
      <c r="AA13" s="89"/>
      <c r="AB13" s="140" t="s">
        <v>8</v>
      </c>
      <c r="AC13" s="140"/>
      <c r="AD13" s="50"/>
      <c r="AE13" s="141" t="s">
        <v>8</v>
      </c>
      <c r="AF13" s="141"/>
      <c r="AG13" s="53"/>
      <c r="AH13" s="141" t="s">
        <v>8</v>
      </c>
      <c r="AI13" s="141"/>
      <c r="AJ13" s="101"/>
      <c r="AK13" s="134" t="s">
        <v>8</v>
      </c>
      <c r="AL13" s="134"/>
      <c r="AM13" s="102"/>
    </row>
    <row r="14" spans="1:39" ht="12.75">
      <c r="A14" s="10" t="s">
        <v>30</v>
      </c>
      <c r="B14" s="92">
        <v>3900</v>
      </c>
      <c r="C14" s="93">
        <v>3999</v>
      </c>
      <c r="D14" s="94">
        <f t="shared" si="0"/>
        <v>100</v>
      </c>
      <c r="E14" s="23">
        <v>1900</v>
      </c>
      <c r="F14" s="95">
        <v>1999</v>
      </c>
      <c r="G14" s="89">
        <f t="shared" si="1"/>
        <v>100</v>
      </c>
      <c r="H14" s="148" t="s">
        <v>8</v>
      </c>
      <c r="I14" s="148"/>
      <c r="J14" s="96"/>
      <c r="K14" s="139" t="s">
        <v>8</v>
      </c>
      <c r="L14" s="139"/>
      <c r="M14" s="53"/>
      <c r="N14" s="139" t="s">
        <v>8</v>
      </c>
      <c r="O14" s="139"/>
      <c r="P14" s="97"/>
      <c r="Q14" s="147" t="s">
        <v>8</v>
      </c>
      <c r="R14" s="147"/>
      <c r="S14" s="98"/>
      <c r="U14" s="14" t="s">
        <v>31</v>
      </c>
      <c r="V14" s="141" t="s">
        <v>8</v>
      </c>
      <c r="W14" s="141"/>
      <c r="X14" s="94"/>
      <c r="Y14" s="134" t="s">
        <v>8</v>
      </c>
      <c r="Z14" s="134"/>
      <c r="AA14" s="89"/>
      <c r="AB14" s="140" t="s">
        <v>8</v>
      </c>
      <c r="AC14" s="140"/>
      <c r="AD14" s="50"/>
      <c r="AE14" s="141" t="s">
        <v>8</v>
      </c>
      <c r="AF14" s="141"/>
      <c r="AG14" s="53"/>
      <c r="AH14" s="141" t="s">
        <v>8</v>
      </c>
      <c r="AI14" s="141"/>
      <c r="AJ14" s="101"/>
      <c r="AK14" s="134" t="s">
        <v>8</v>
      </c>
      <c r="AL14" s="134"/>
      <c r="AM14" s="102"/>
    </row>
    <row r="15" spans="1:39" ht="12.75">
      <c r="A15" s="14" t="s">
        <v>32</v>
      </c>
      <c r="B15" s="86">
        <v>3025</v>
      </c>
      <c r="C15" s="87">
        <v>3074</v>
      </c>
      <c r="D15" s="77">
        <f t="shared" si="0"/>
        <v>50</v>
      </c>
      <c r="E15" s="20">
        <v>4525</v>
      </c>
      <c r="F15" s="21">
        <v>4599</v>
      </c>
      <c r="G15" s="89">
        <f t="shared" si="1"/>
        <v>75</v>
      </c>
      <c r="H15" s="59">
        <v>18005</v>
      </c>
      <c r="I15" s="55">
        <v>18019</v>
      </c>
      <c r="J15" s="96">
        <f>I15-H15+1</f>
        <v>15</v>
      </c>
      <c r="K15" s="86">
        <v>19005</v>
      </c>
      <c r="L15" s="87">
        <v>19019</v>
      </c>
      <c r="M15" s="53">
        <f>L15-K15+1</f>
        <v>15</v>
      </c>
      <c r="N15" s="86">
        <v>7001</v>
      </c>
      <c r="O15" s="87">
        <v>7050</v>
      </c>
      <c r="P15" s="53">
        <f>O15-N15+1</f>
        <v>50</v>
      </c>
      <c r="Q15" s="78">
        <v>8001</v>
      </c>
      <c r="R15" s="79">
        <v>8050</v>
      </c>
      <c r="S15" s="89">
        <f>R15-Q15+1</f>
        <v>50</v>
      </c>
      <c r="U15" s="14" t="s">
        <v>33</v>
      </c>
      <c r="V15" s="141" t="s">
        <v>8</v>
      </c>
      <c r="W15" s="141"/>
      <c r="X15" s="94"/>
      <c r="Y15" s="134" t="s">
        <v>8</v>
      </c>
      <c r="Z15" s="134"/>
      <c r="AA15" s="89"/>
      <c r="AB15" s="140" t="s">
        <v>8</v>
      </c>
      <c r="AC15" s="140"/>
      <c r="AD15" s="50"/>
      <c r="AE15" s="141" t="s">
        <v>8</v>
      </c>
      <c r="AF15" s="141"/>
      <c r="AG15" s="53"/>
      <c r="AH15" s="141" t="s">
        <v>8</v>
      </c>
      <c r="AI15" s="141"/>
      <c r="AJ15" s="101"/>
      <c r="AK15" s="134" t="s">
        <v>8</v>
      </c>
      <c r="AL15" s="134"/>
      <c r="AM15" s="102"/>
    </row>
    <row r="16" spans="1:39" ht="12.75">
      <c r="A16" s="10" t="s">
        <v>34</v>
      </c>
      <c r="B16" s="92">
        <v>4000</v>
      </c>
      <c r="C16" s="93">
        <v>4099</v>
      </c>
      <c r="D16" s="94">
        <f t="shared" si="0"/>
        <v>100</v>
      </c>
      <c r="E16" s="23">
        <v>2000</v>
      </c>
      <c r="F16" s="95">
        <v>2099</v>
      </c>
      <c r="G16" s="89">
        <f t="shared" si="1"/>
        <v>100</v>
      </c>
      <c r="H16" s="148" t="s">
        <v>8</v>
      </c>
      <c r="I16" s="148"/>
      <c r="J16" s="96"/>
      <c r="K16" s="139" t="s">
        <v>8</v>
      </c>
      <c r="L16" s="139"/>
      <c r="M16" s="53"/>
      <c r="N16" s="139" t="s">
        <v>8</v>
      </c>
      <c r="O16" s="139"/>
      <c r="P16" s="97"/>
      <c r="Q16" s="147" t="s">
        <v>8</v>
      </c>
      <c r="R16" s="147"/>
      <c r="S16" s="98"/>
      <c r="U16" s="14" t="s">
        <v>35</v>
      </c>
      <c r="V16" s="141" t="s">
        <v>8</v>
      </c>
      <c r="W16" s="141"/>
      <c r="X16" s="94"/>
      <c r="Y16" s="134" t="s">
        <v>8</v>
      </c>
      <c r="Z16" s="134"/>
      <c r="AA16" s="89"/>
      <c r="AB16" s="140" t="s">
        <v>8</v>
      </c>
      <c r="AC16" s="140"/>
      <c r="AD16" s="50"/>
      <c r="AE16" s="141" t="s">
        <v>8</v>
      </c>
      <c r="AF16" s="141"/>
      <c r="AG16" s="53"/>
      <c r="AH16" s="141" t="s">
        <v>8</v>
      </c>
      <c r="AI16" s="141"/>
      <c r="AJ16" s="101"/>
      <c r="AK16" s="134" t="s">
        <v>8</v>
      </c>
      <c r="AL16" s="134"/>
      <c r="AM16" s="102"/>
    </row>
    <row r="17" spans="1:39" ht="12.75">
      <c r="A17" s="14" t="s">
        <v>36</v>
      </c>
      <c r="B17" s="141" t="s">
        <v>8</v>
      </c>
      <c r="C17" s="141"/>
      <c r="D17" s="100"/>
      <c r="E17" s="134" t="s">
        <v>8</v>
      </c>
      <c r="F17" s="134"/>
      <c r="G17" s="27"/>
      <c r="H17" s="140" t="s">
        <v>8</v>
      </c>
      <c r="I17" s="140"/>
      <c r="J17" s="103"/>
      <c r="K17" s="141" t="s">
        <v>8</v>
      </c>
      <c r="L17" s="141"/>
      <c r="M17" s="63"/>
      <c r="N17" s="141" t="s">
        <v>8</v>
      </c>
      <c r="O17" s="141"/>
      <c r="P17" s="63"/>
      <c r="Q17" s="134" t="s">
        <v>8</v>
      </c>
      <c r="R17" s="134"/>
      <c r="S17" s="27"/>
      <c r="U17" s="14" t="s">
        <v>37</v>
      </c>
      <c r="V17" s="141" t="s">
        <v>8</v>
      </c>
      <c r="W17" s="141"/>
      <c r="X17" s="94"/>
      <c r="Y17" s="134" t="s">
        <v>8</v>
      </c>
      <c r="Z17" s="134"/>
      <c r="AA17" s="89"/>
      <c r="AB17" s="140" t="s">
        <v>8</v>
      </c>
      <c r="AC17" s="140"/>
      <c r="AD17" s="50"/>
      <c r="AE17" s="141" t="s">
        <v>8</v>
      </c>
      <c r="AF17" s="141"/>
      <c r="AG17" s="53"/>
      <c r="AH17" s="141" t="s">
        <v>8</v>
      </c>
      <c r="AI17" s="141"/>
      <c r="AJ17" s="101"/>
      <c r="AK17" s="134" t="s">
        <v>8</v>
      </c>
      <c r="AL17" s="134"/>
      <c r="AM17" s="102"/>
    </row>
    <row r="18" spans="1:39" ht="12.75">
      <c r="A18" s="10" t="s">
        <v>38</v>
      </c>
      <c r="B18" s="92">
        <v>4100</v>
      </c>
      <c r="C18" s="93">
        <v>4199</v>
      </c>
      <c r="D18" s="94">
        <f aca="true" t="shared" si="8" ref="D18:D52">C18-B18+1</f>
        <v>100</v>
      </c>
      <c r="E18" s="23">
        <v>2100</v>
      </c>
      <c r="F18" s="95">
        <v>2199</v>
      </c>
      <c r="G18" s="89">
        <f aca="true" t="shared" si="9" ref="G18:G59">F18-E18+1</f>
        <v>100</v>
      </c>
      <c r="H18" s="148" t="s">
        <v>8</v>
      </c>
      <c r="I18" s="148"/>
      <c r="J18" s="96"/>
      <c r="K18" s="139" t="s">
        <v>8</v>
      </c>
      <c r="L18" s="139"/>
      <c r="M18" s="53"/>
      <c r="N18" s="139" t="s">
        <v>8</v>
      </c>
      <c r="O18" s="139"/>
      <c r="P18" s="97"/>
      <c r="Q18" s="147" t="s">
        <v>8</v>
      </c>
      <c r="R18" s="147"/>
      <c r="S18" s="98"/>
      <c r="U18" s="14" t="s">
        <v>39</v>
      </c>
      <c r="V18" s="141" t="s">
        <v>8</v>
      </c>
      <c r="W18" s="141"/>
      <c r="X18" s="94"/>
      <c r="Y18" s="134" t="s">
        <v>8</v>
      </c>
      <c r="Z18" s="134"/>
      <c r="AA18" s="89"/>
      <c r="AB18" s="140" t="s">
        <v>8</v>
      </c>
      <c r="AC18" s="140"/>
      <c r="AD18" s="50"/>
      <c r="AE18" s="141" t="s">
        <v>8</v>
      </c>
      <c r="AF18" s="141"/>
      <c r="AG18" s="53"/>
      <c r="AH18" s="141" t="s">
        <v>8</v>
      </c>
      <c r="AI18" s="141"/>
      <c r="AJ18" s="101"/>
      <c r="AK18" s="134" t="s">
        <v>8</v>
      </c>
      <c r="AL18" s="134"/>
      <c r="AM18" s="102"/>
    </row>
    <row r="19" spans="1:39" ht="12.75">
      <c r="A19" s="14" t="s">
        <v>40</v>
      </c>
      <c r="B19" s="86">
        <v>3250</v>
      </c>
      <c r="C19" s="87">
        <v>3349</v>
      </c>
      <c r="D19" s="77">
        <f t="shared" si="8"/>
        <v>100</v>
      </c>
      <c r="E19" s="20">
        <v>4800</v>
      </c>
      <c r="F19" s="21">
        <v>4899</v>
      </c>
      <c r="G19" s="27">
        <f t="shared" si="9"/>
        <v>100</v>
      </c>
      <c r="H19" s="59">
        <v>18015</v>
      </c>
      <c r="I19" s="55">
        <v>18029</v>
      </c>
      <c r="J19" s="96">
        <f>I19-H19+1</f>
        <v>15</v>
      </c>
      <c r="K19" s="86">
        <v>19015</v>
      </c>
      <c r="L19" s="87">
        <v>19029</v>
      </c>
      <c r="M19" s="53">
        <f>L19-K19+1</f>
        <v>15</v>
      </c>
      <c r="N19" s="86">
        <v>7001</v>
      </c>
      <c r="O19" s="87">
        <v>7050</v>
      </c>
      <c r="P19" s="63">
        <f>O19-N19+1</f>
        <v>50</v>
      </c>
      <c r="Q19" s="78">
        <v>8001</v>
      </c>
      <c r="R19" s="79">
        <v>8050</v>
      </c>
      <c r="S19" s="27">
        <f>R19-Q19+1</f>
        <v>50</v>
      </c>
      <c r="U19" s="14" t="s">
        <v>41</v>
      </c>
      <c r="V19" s="141" t="s">
        <v>8</v>
      </c>
      <c r="W19" s="141"/>
      <c r="X19" s="94"/>
      <c r="Y19" s="134" t="s">
        <v>8</v>
      </c>
      <c r="Z19" s="134"/>
      <c r="AA19" s="89"/>
      <c r="AB19" s="140" t="s">
        <v>8</v>
      </c>
      <c r="AC19" s="140"/>
      <c r="AD19" s="50"/>
      <c r="AE19" s="141" t="s">
        <v>8</v>
      </c>
      <c r="AF19" s="141"/>
      <c r="AG19" s="53"/>
      <c r="AH19" s="141" t="s">
        <v>8</v>
      </c>
      <c r="AI19" s="141"/>
      <c r="AJ19" s="101"/>
      <c r="AK19" s="134" t="s">
        <v>8</v>
      </c>
      <c r="AL19" s="134"/>
      <c r="AM19" s="102"/>
    </row>
    <row r="20" spans="1:39" ht="12.75">
      <c r="A20" s="10" t="s">
        <v>42</v>
      </c>
      <c r="B20" s="92">
        <v>4200</v>
      </c>
      <c r="C20" s="93">
        <v>4299</v>
      </c>
      <c r="D20" s="94">
        <f t="shared" si="8"/>
        <v>100</v>
      </c>
      <c r="E20" s="23">
        <v>2200</v>
      </c>
      <c r="F20" s="95">
        <v>2299</v>
      </c>
      <c r="G20" s="89">
        <f t="shared" si="9"/>
        <v>100</v>
      </c>
      <c r="H20" s="148" t="s">
        <v>8</v>
      </c>
      <c r="I20" s="148"/>
      <c r="J20" s="96"/>
      <c r="K20" s="139" t="s">
        <v>8</v>
      </c>
      <c r="L20" s="139"/>
      <c r="M20" s="53"/>
      <c r="N20" s="139" t="s">
        <v>8</v>
      </c>
      <c r="O20" s="139"/>
      <c r="P20" s="97"/>
      <c r="Q20" s="147" t="s">
        <v>8</v>
      </c>
      <c r="R20" s="147"/>
      <c r="S20" s="98"/>
      <c r="U20" s="14" t="s">
        <v>43</v>
      </c>
      <c r="V20" s="86">
        <v>3100</v>
      </c>
      <c r="W20" s="87">
        <v>3199</v>
      </c>
      <c r="X20" s="94">
        <f aca="true" t="shared" si="10" ref="X20:X50">W20-V20+1</f>
        <v>100</v>
      </c>
      <c r="Y20" s="20">
        <v>4600</v>
      </c>
      <c r="Z20" s="21">
        <v>4699</v>
      </c>
      <c r="AA20" s="89">
        <f aca="true" t="shared" si="11" ref="AA20:AA50">Z20-Y20+1</f>
        <v>100</v>
      </c>
      <c r="AB20" s="59">
        <v>18005</v>
      </c>
      <c r="AC20" s="55">
        <v>18019</v>
      </c>
      <c r="AD20" s="50">
        <f aca="true" t="shared" si="12" ref="AD20:AD50">AC20-AB20+1</f>
        <v>15</v>
      </c>
      <c r="AE20" s="86">
        <v>19005</v>
      </c>
      <c r="AF20" s="87">
        <v>19019</v>
      </c>
      <c r="AG20" s="53">
        <f aca="true" t="shared" si="13" ref="AG20:AG50">AF20-AE20+1</f>
        <v>15</v>
      </c>
      <c r="AH20" s="86">
        <v>7000</v>
      </c>
      <c r="AI20" s="87">
        <v>7009</v>
      </c>
      <c r="AJ20" s="90">
        <f aca="true" t="shared" si="14" ref="AJ20:AJ50">AI20-AH20+1</f>
        <v>10</v>
      </c>
      <c r="AK20" s="78">
        <v>8000</v>
      </c>
      <c r="AL20" s="79">
        <v>8009</v>
      </c>
      <c r="AM20" s="91">
        <f aca="true" t="shared" si="15" ref="AM20:AM50">AL20-AK20+1</f>
        <v>10</v>
      </c>
    </row>
    <row r="21" spans="1:39" ht="12.75">
      <c r="A21" s="14" t="s">
        <v>44</v>
      </c>
      <c r="B21" s="86">
        <v>3050</v>
      </c>
      <c r="C21" s="87">
        <v>3149</v>
      </c>
      <c r="D21" s="100">
        <f t="shared" si="8"/>
        <v>100</v>
      </c>
      <c r="E21" s="20">
        <v>4550</v>
      </c>
      <c r="F21" s="21">
        <v>4649</v>
      </c>
      <c r="G21" s="27">
        <f t="shared" si="9"/>
        <v>100</v>
      </c>
      <c r="H21" s="59">
        <v>18005</v>
      </c>
      <c r="I21" s="55">
        <v>18019</v>
      </c>
      <c r="J21" s="96">
        <f>I21-H21+1</f>
        <v>15</v>
      </c>
      <c r="K21" s="86">
        <v>19005</v>
      </c>
      <c r="L21" s="87">
        <v>19019</v>
      </c>
      <c r="M21" s="53">
        <f>L21-K21+1</f>
        <v>15</v>
      </c>
      <c r="N21" s="86">
        <v>7001</v>
      </c>
      <c r="O21" s="87">
        <v>7050</v>
      </c>
      <c r="P21" s="63">
        <f>O21-N21+1</f>
        <v>50</v>
      </c>
      <c r="Q21" s="78">
        <v>8001</v>
      </c>
      <c r="R21" s="79">
        <v>8050</v>
      </c>
      <c r="S21" s="27">
        <f>R21-Q21+1</f>
        <v>50</v>
      </c>
      <c r="U21" s="14" t="s">
        <v>45</v>
      </c>
      <c r="V21" s="86">
        <v>3025</v>
      </c>
      <c r="W21" s="87">
        <v>3074</v>
      </c>
      <c r="X21" s="94">
        <f t="shared" si="10"/>
        <v>50</v>
      </c>
      <c r="Y21" s="20">
        <v>4525</v>
      </c>
      <c r="Z21" s="21">
        <v>4599</v>
      </c>
      <c r="AA21" s="89">
        <f t="shared" si="11"/>
        <v>75</v>
      </c>
      <c r="AB21" s="59">
        <v>18000</v>
      </c>
      <c r="AC21" s="55">
        <v>18014</v>
      </c>
      <c r="AD21" s="50">
        <f t="shared" si="12"/>
        <v>15</v>
      </c>
      <c r="AE21" s="86">
        <v>19000</v>
      </c>
      <c r="AF21" s="87">
        <v>19014</v>
      </c>
      <c r="AG21" s="53">
        <f t="shared" si="13"/>
        <v>15</v>
      </c>
      <c r="AH21" s="86">
        <v>7000</v>
      </c>
      <c r="AI21" s="87">
        <v>7009</v>
      </c>
      <c r="AJ21" s="90">
        <f t="shared" si="14"/>
        <v>10</v>
      </c>
      <c r="AK21" s="78">
        <v>8000</v>
      </c>
      <c r="AL21" s="79">
        <v>8009</v>
      </c>
      <c r="AM21" s="91">
        <f t="shared" si="15"/>
        <v>10</v>
      </c>
    </row>
    <row r="22" spans="1:39" ht="12.75">
      <c r="A22" s="14" t="s">
        <v>46</v>
      </c>
      <c r="B22" s="86">
        <v>3020</v>
      </c>
      <c r="C22" s="87">
        <v>3094</v>
      </c>
      <c r="D22" s="77">
        <f t="shared" si="8"/>
        <v>75</v>
      </c>
      <c r="E22" s="20">
        <v>4525</v>
      </c>
      <c r="F22" s="21">
        <v>4574</v>
      </c>
      <c r="G22" s="27">
        <f t="shared" si="9"/>
        <v>50</v>
      </c>
      <c r="H22" s="59">
        <v>18000</v>
      </c>
      <c r="I22" s="55">
        <v>18014</v>
      </c>
      <c r="J22" s="96">
        <f>I22-H22+1</f>
        <v>15</v>
      </c>
      <c r="K22" s="86">
        <v>19000</v>
      </c>
      <c r="L22" s="87">
        <v>19014</v>
      </c>
      <c r="M22" s="53">
        <f>L22-K22+1</f>
        <v>15</v>
      </c>
      <c r="N22" s="86">
        <v>7001</v>
      </c>
      <c r="O22" s="87">
        <v>7050</v>
      </c>
      <c r="P22" s="63">
        <f>O22-N22+1</f>
        <v>50</v>
      </c>
      <c r="Q22" s="78">
        <v>8001</v>
      </c>
      <c r="R22" s="79">
        <v>8050</v>
      </c>
      <c r="S22" s="27">
        <f>R22-Q22+1</f>
        <v>50</v>
      </c>
      <c r="U22" s="14" t="s">
        <v>47</v>
      </c>
      <c r="V22" s="86">
        <v>3015</v>
      </c>
      <c r="W22" s="87">
        <v>3039</v>
      </c>
      <c r="X22" s="94">
        <f t="shared" si="10"/>
        <v>25</v>
      </c>
      <c r="Y22" s="20">
        <v>4510</v>
      </c>
      <c r="Z22" s="21">
        <v>4559</v>
      </c>
      <c r="AA22" s="89">
        <f t="shared" si="11"/>
        <v>50</v>
      </c>
      <c r="AB22" s="59">
        <v>18000</v>
      </c>
      <c r="AC22" s="55">
        <v>18009</v>
      </c>
      <c r="AD22" s="50">
        <f t="shared" si="12"/>
        <v>10</v>
      </c>
      <c r="AE22" s="86">
        <v>19000</v>
      </c>
      <c r="AF22" s="87">
        <v>19009</v>
      </c>
      <c r="AG22" s="53">
        <f t="shared" si="13"/>
        <v>10</v>
      </c>
      <c r="AH22" s="86">
        <v>7000</v>
      </c>
      <c r="AI22" s="87">
        <v>7009</v>
      </c>
      <c r="AJ22" s="90">
        <f t="shared" si="14"/>
        <v>10</v>
      </c>
      <c r="AK22" s="78">
        <v>8000</v>
      </c>
      <c r="AL22" s="79">
        <v>8009</v>
      </c>
      <c r="AM22" s="91">
        <f t="shared" si="15"/>
        <v>10</v>
      </c>
    </row>
    <row r="23" spans="1:39" ht="12.75">
      <c r="A23" s="14" t="s">
        <v>48</v>
      </c>
      <c r="B23" s="86">
        <v>3050</v>
      </c>
      <c r="C23" s="87">
        <v>3124</v>
      </c>
      <c r="D23" s="100">
        <f t="shared" si="8"/>
        <v>75</v>
      </c>
      <c r="E23" s="20">
        <v>4600</v>
      </c>
      <c r="F23" s="21">
        <v>4699</v>
      </c>
      <c r="G23" s="27">
        <f t="shared" si="9"/>
        <v>100</v>
      </c>
      <c r="H23" s="59">
        <v>18010</v>
      </c>
      <c r="I23" s="55">
        <v>18024</v>
      </c>
      <c r="J23" s="96">
        <f>I23-H23+1</f>
        <v>15</v>
      </c>
      <c r="K23" s="86">
        <v>19010</v>
      </c>
      <c r="L23" s="87">
        <v>19024</v>
      </c>
      <c r="M23" s="53">
        <f>L23-K23+1</f>
        <v>15</v>
      </c>
      <c r="N23" s="86">
        <v>7001</v>
      </c>
      <c r="O23" s="87">
        <v>7050</v>
      </c>
      <c r="P23" s="63">
        <f>O23-N23+1</f>
        <v>50</v>
      </c>
      <c r="Q23" s="78">
        <v>8001</v>
      </c>
      <c r="R23" s="79">
        <v>8050</v>
      </c>
      <c r="S23" s="27">
        <f>R23-Q23+1</f>
        <v>50</v>
      </c>
      <c r="U23" s="14" t="s">
        <v>49</v>
      </c>
      <c r="V23" s="86">
        <v>3020</v>
      </c>
      <c r="W23" s="87">
        <v>3044</v>
      </c>
      <c r="X23" s="94">
        <f t="shared" si="10"/>
        <v>25</v>
      </c>
      <c r="Y23" s="20">
        <v>4515</v>
      </c>
      <c r="Z23" s="21">
        <v>4564</v>
      </c>
      <c r="AA23" s="89">
        <f t="shared" si="11"/>
        <v>50</v>
      </c>
      <c r="AB23" s="59">
        <v>18000</v>
      </c>
      <c r="AC23" s="55">
        <v>18014</v>
      </c>
      <c r="AD23" s="50">
        <f t="shared" si="12"/>
        <v>15</v>
      </c>
      <c r="AE23" s="86">
        <v>19000</v>
      </c>
      <c r="AF23" s="87">
        <v>19014</v>
      </c>
      <c r="AG23" s="53">
        <f t="shared" si="13"/>
        <v>15</v>
      </c>
      <c r="AH23" s="86">
        <v>7000</v>
      </c>
      <c r="AI23" s="87">
        <v>7009</v>
      </c>
      <c r="AJ23" s="90">
        <f t="shared" si="14"/>
        <v>10</v>
      </c>
      <c r="AK23" s="78">
        <v>8000</v>
      </c>
      <c r="AL23" s="79">
        <v>8009</v>
      </c>
      <c r="AM23" s="91">
        <f t="shared" si="15"/>
        <v>10</v>
      </c>
    </row>
    <row r="24" spans="1:39" ht="12.75">
      <c r="A24" s="10" t="s">
        <v>50</v>
      </c>
      <c r="B24" s="92">
        <v>4300</v>
      </c>
      <c r="C24" s="93">
        <v>4399</v>
      </c>
      <c r="D24" s="94">
        <f t="shared" si="8"/>
        <v>100</v>
      </c>
      <c r="E24" s="23">
        <v>2300</v>
      </c>
      <c r="F24" s="95">
        <v>2399</v>
      </c>
      <c r="G24" s="89">
        <f t="shared" si="9"/>
        <v>100</v>
      </c>
      <c r="H24" s="148" t="s">
        <v>8</v>
      </c>
      <c r="I24" s="148"/>
      <c r="J24" s="96"/>
      <c r="K24" s="139" t="s">
        <v>8</v>
      </c>
      <c r="L24" s="139"/>
      <c r="M24" s="53"/>
      <c r="N24" s="139" t="s">
        <v>8</v>
      </c>
      <c r="O24" s="139"/>
      <c r="P24" s="97"/>
      <c r="Q24" s="147" t="s">
        <v>8</v>
      </c>
      <c r="R24" s="147"/>
      <c r="S24" s="98"/>
      <c r="U24" s="14" t="s">
        <v>51</v>
      </c>
      <c r="V24" s="86">
        <v>3025</v>
      </c>
      <c r="W24" s="87">
        <v>3099</v>
      </c>
      <c r="X24" s="94">
        <f t="shared" si="10"/>
        <v>75</v>
      </c>
      <c r="Y24" s="20">
        <v>4525</v>
      </c>
      <c r="Z24" s="21">
        <v>4624</v>
      </c>
      <c r="AA24" s="89">
        <f t="shared" si="11"/>
        <v>100</v>
      </c>
      <c r="AB24" s="59">
        <v>18000</v>
      </c>
      <c r="AC24" s="55">
        <v>18014</v>
      </c>
      <c r="AD24" s="50">
        <f t="shared" si="12"/>
        <v>15</v>
      </c>
      <c r="AE24" s="86">
        <v>19000</v>
      </c>
      <c r="AF24" s="87">
        <v>19014</v>
      </c>
      <c r="AG24" s="53">
        <f t="shared" si="13"/>
        <v>15</v>
      </c>
      <c r="AH24" s="86">
        <v>7000</v>
      </c>
      <c r="AI24" s="87">
        <v>7009</v>
      </c>
      <c r="AJ24" s="90">
        <f t="shared" si="14"/>
        <v>10</v>
      </c>
      <c r="AK24" s="78">
        <v>8000</v>
      </c>
      <c r="AL24" s="79">
        <v>8009</v>
      </c>
      <c r="AM24" s="91">
        <f t="shared" si="15"/>
        <v>10</v>
      </c>
    </row>
    <row r="25" spans="1:39" ht="12.75">
      <c r="A25" s="10" t="s">
        <v>52</v>
      </c>
      <c r="B25" s="92">
        <v>4400</v>
      </c>
      <c r="C25" s="93">
        <v>4499</v>
      </c>
      <c r="D25" s="94">
        <f t="shared" si="8"/>
        <v>100</v>
      </c>
      <c r="E25" s="23">
        <v>2400</v>
      </c>
      <c r="F25" s="95">
        <v>2499</v>
      </c>
      <c r="G25" s="89">
        <f t="shared" si="9"/>
        <v>100</v>
      </c>
      <c r="H25" s="148" t="s">
        <v>8</v>
      </c>
      <c r="I25" s="148"/>
      <c r="J25" s="96"/>
      <c r="K25" s="139" t="s">
        <v>8</v>
      </c>
      <c r="L25" s="139"/>
      <c r="M25" s="53"/>
      <c r="N25" s="139" t="s">
        <v>8</v>
      </c>
      <c r="O25" s="139"/>
      <c r="P25" s="97"/>
      <c r="Q25" s="147" t="s">
        <v>8</v>
      </c>
      <c r="R25" s="147"/>
      <c r="S25" s="98"/>
      <c r="U25" s="14" t="s">
        <v>53</v>
      </c>
      <c r="V25" s="86">
        <v>3040</v>
      </c>
      <c r="W25" s="87">
        <v>3114</v>
      </c>
      <c r="X25" s="94">
        <f t="shared" si="10"/>
        <v>75</v>
      </c>
      <c r="Y25" s="20">
        <v>4650</v>
      </c>
      <c r="Z25" s="21">
        <v>4749</v>
      </c>
      <c r="AA25" s="89">
        <f t="shared" si="11"/>
        <v>100</v>
      </c>
      <c r="AB25" s="59">
        <v>18005</v>
      </c>
      <c r="AC25" s="55">
        <v>18019</v>
      </c>
      <c r="AD25" s="50">
        <f t="shared" si="12"/>
        <v>15</v>
      </c>
      <c r="AE25" s="86">
        <v>19005</v>
      </c>
      <c r="AF25" s="87">
        <v>19019</v>
      </c>
      <c r="AG25" s="53">
        <f t="shared" si="13"/>
        <v>15</v>
      </c>
      <c r="AH25" s="86">
        <v>7000</v>
      </c>
      <c r="AI25" s="87">
        <v>7009</v>
      </c>
      <c r="AJ25" s="90">
        <f t="shared" si="14"/>
        <v>10</v>
      </c>
      <c r="AK25" s="78">
        <v>8000</v>
      </c>
      <c r="AL25" s="79">
        <v>8009</v>
      </c>
      <c r="AM25" s="91">
        <f t="shared" si="15"/>
        <v>10</v>
      </c>
    </row>
    <row r="26" spans="1:39" ht="12.75">
      <c r="A26" s="10" t="s">
        <v>54</v>
      </c>
      <c r="B26" s="92">
        <v>4500</v>
      </c>
      <c r="C26" s="93">
        <v>4599</v>
      </c>
      <c r="D26" s="94">
        <f t="shared" si="8"/>
        <v>100</v>
      </c>
      <c r="E26" s="23">
        <v>2500</v>
      </c>
      <c r="F26" s="95">
        <v>2599</v>
      </c>
      <c r="G26" s="89">
        <f t="shared" si="9"/>
        <v>100</v>
      </c>
      <c r="H26" s="148" t="s">
        <v>8</v>
      </c>
      <c r="I26" s="148"/>
      <c r="J26" s="96"/>
      <c r="K26" s="139" t="s">
        <v>8</v>
      </c>
      <c r="L26" s="139"/>
      <c r="M26" s="53"/>
      <c r="N26" s="139" t="s">
        <v>8</v>
      </c>
      <c r="O26" s="139"/>
      <c r="P26" s="97"/>
      <c r="Q26" s="147" t="s">
        <v>8</v>
      </c>
      <c r="R26" s="147"/>
      <c r="S26" s="98"/>
      <c r="U26" s="14" t="s">
        <v>55</v>
      </c>
      <c r="V26" s="86">
        <v>3450</v>
      </c>
      <c r="W26" s="87">
        <v>3549</v>
      </c>
      <c r="X26" s="94">
        <f t="shared" si="10"/>
        <v>100</v>
      </c>
      <c r="Y26" s="20">
        <v>5500</v>
      </c>
      <c r="Z26" s="21">
        <v>5599</v>
      </c>
      <c r="AA26" s="89">
        <f t="shared" si="11"/>
        <v>100</v>
      </c>
      <c r="AB26" s="59">
        <v>18020</v>
      </c>
      <c r="AC26" s="55">
        <v>18034</v>
      </c>
      <c r="AD26" s="50">
        <f t="shared" si="12"/>
        <v>15</v>
      </c>
      <c r="AE26" s="86">
        <v>19020</v>
      </c>
      <c r="AF26" s="87">
        <v>19034</v>
      </c>
      <c r="AG26" s="53">
        <f t="shared" si="13"/>
        <v>15</v>
      </c>
      <c r="AH26" s="86">
        <v>7000</v>
      </c>
      <c r="AI26" s="87">
        <v>7009</v>
      </c>
      <c r="AJ26" s="90">
        <f t="shared" si="14"/>
        <v>10</v>
      </c>
      <c r="AK26" s="78">
        <v>8000</v>
      </c>
      <c r="AL26" s="79">
        <v>8009</v>
      </c>
      <c r="AM26" s="91">
        <f t="shared" si="15"/>
        <v>10</v>
      </c>
    </row>
    <row r="27" spans="1:39" ht="12.75">
      <c r="A27" s="14" t="s">
        <v>56</v>
      </c>
      <c r="B27" s="86">
        <v>3150</v>
      </c>
      <c r="C27" s="87">
        <v>3249</v>
      </c>
      <c r="D27" s="77">
        <f t="shared" si="8"/>
        <v>100</v>
      </c>
      <c r="E27" s="20">
        <v>4510</v>
      </c>
      <c r="F27" s="21">
        <v>4609</v>
      </c>
      <c r="G27" s="27">
        <f t="shared" si="9"/>
        <v>100</v>
      </c>
      <c r="H27" s="59">
        <v>18005</v>
      </c>
      <c r="I27" s="55">
        <v>18019</v>
      </c>
      <c r="J27" s="96">
        <f>I27-H27+1</f>
        <v>15</v>
      </c>
      <c r="K27" s="86">
        <v>19005</v>
      </c>
      <c r="L27" s="87">
        <v>19019</v>
      </c>
      <c r="M27" s="53">
        <f>L27-K27+1</f>
        <v>15</v>
      </c>
      <c r="N27" s="86">
        <v>7001</v>
      </c>
      <c r="O27" s="87">
        <v>7050</v>
      </c>
      <c r="P27" s="63">
        <f>O27-N27+1</f>
        <v>50</v>
      </c>
      <c r="Q27" s="78">
        <v>8001</v>
      </c>
      <c r="R27" s="79">
        <v>8050</v>
      </c>
      <c r="S27" s="27">
        <f>R27-Q27+1</f>
        <v>50</v>
      </c>
      <c r="U27" s="14" t="s">
        <v>57</v>
      </c>
      <c r="V27" s="86">
        <v>3000</v>
      </c>
      <c r="W27" s="87">
        <v>3024</v>
      </c>
      <c r="X27" s="94">
        <f t="shared" si="10"/>
        <v>25</v>
      </c>
      <c r="Y27" s="20">
        <v>4500</v>
      </c>
      <c r="Z27" s="21">
        <v>4524</v>
      </c>
      <c r="AA27" s="89">
        <f t="shared" si="11"/>
        <v>25</v>
      </c>
      <c r="AB27" s="59">
        <v>18000</v>
      </c>
      <c r="AC27" s="55">
        <v>18009</v>
      </c>
      <c r="AD27" s="50">
        <f t="shared" si="12"/>
        <v>10</v>
      </c>
      <c r="AE27" s="86">
        <v>19000</v>
      </c>
      <c r="AF27" s="87">
        <v>19009</v>
      </c>
      <c r="AG27" s="53">
        <f t="shared" si="13"/>
        <v>10</v>
      </c>
      <c r="AH27" s="86">
        <v>7000</v>
      </c>
      <c r="AI27" s="87">
        <v>7009</v>
      </c>
      <c r="AJ27" s="90">
        <f t="shared" si="14"/>
        <v>10</v>
      </c>
      <c r="AK27" s="78">
        <v>8000</v>
      </c>
      <c r="AL27" s="79">
        <v>8009</v>
      </c>
      <c r="AM27" s="91">
        <f t="shared" si="15"/>
        <v>10</v>
      </c>
    </row>
    <row r="28" spans="1:39" ht="12.75">
      <c r="A28" s="10" t="s">
        <v>58</v>
      </c>
      <c r="B28" s="92">
        <v>4600</v>
      </c>
      <c r="C28" s="93">
        <v>4699</v>
      </c>
      <c r="D28" s="94">
        <f t="shared" si="8"/>
        <v>100</v>
      </c>
      <c r="E28" s="23">
        <v>2600</v>
      </c>
      <c r="F28" s="95">
        <v>2699</v>
      </c>
      <c r="G28" s="89">
        <f t="shared" si="9"/>
        <v>100</v>
      </c>
      <c r="H28" s="148" t="s">
        <v>8</v>
      </c>
      <c r="I28" s="148"/>
      <c r="J28" s="96"/>
      <c r="K28" s="139" t="s">
        <v>8</v>
      </c>
      <c r="L28" s="139"/>
      <c r="M28" s="53"/>
      <c r="N28" s="139" t="s">
        <v>8</v>
      </c>
      <c r="O28" s="139"/>
      <c r="P28" s="97"/>
      <c r="Q28" s="147" t="s">
        <v>8</v>
      </c>
      <c r="R28" s="147"/>
      <c r="S28" s="98"/>
      <c r="U28" s="14" t="s">
        <v>59</v>
      </c>
      <c r="V28" s="86">
        <v>3050</v>
      </c>
      <c r="W28" s="87">
        <v>3149</v>
      </c>
      <c r="X28" s="94">
        <f t="shared" si="10"/>
        <v>100</v>
      </c>
      <c r="Y28" s="20">
        <v>4510</v>
      </c>
      <c r="Z28" s="21">
        <v>4609</v>
      </c>
      <c r="AA28" s="89">
        <f t="shared" si="11"/>
        <v>100</v>
      </c>
      <c r="AB28" s="59">
        <v>18000</v>
      </c>
      <c r="AC28" s="55">
        <v>18014</v>
      </c>
      <c r="AD28" s="50">
        <f t="shared" si="12"/>
        <v>15</v>
      </c>
      <c r="AE28" s="86">
        <v>19000</v>
      </c>
      <c r="AF28" s="87">
        <v>19014</v>
      </c>
      <c r="AG28" s="53">
        <f t="shared" si="13"/>
        <v>15</v>
      </c>
      <c r="AH28" s="86">
        <v>7000</v>
      </c>
      <c r="AI28" s="87">
        <v>7009</v>
      </c>
      <c r="AJ28" s="90">
        <f t="shared" si="14"/>
        <v>10</v>
      </c>
      <c r="AK28" s="78">
        <v>8000</v>
      </c>
      <c r="AL28" s="79">
        <v>8009</v>
      </c>
      <c r="AM28" s="91">
        <f t="shared" si="15"/>
        <v>10</v>
      </c>
    </row>
    <row r="29" spans="1:39" ht="12.75">
      <c r="A29" s="10" t="s">
        <v>60</v>
      </c>
      <c r="B29" s="92">
        <v>4700</v>
      </c>
      <c r="C29" s="93">
        <v>4799</v>
      </c>
      <c r="D29" s="94">
        <f t="shared" si="8"/>
        <v>100</v>
      </c>
      <c r="E29" s="23">
        <v>2700</v>
      </c>
      <c r="F29" s="95">
        <v>2799</v>
      </c>
      <c r="G29" s="89">
        <f t="shared" si="9"/>
        <v>100</v>
      </c>
      <c r="H29" s="148" t="s">
        <v>8</v>
      </c>
      <c r="I29" s="148"/>
      <c r="J29" s="96"/>
      <c r="K29" s="139" t="s">
        <v>8</v>
      </c>
      <c r="L29" s="139"/>
      <c r="M29" s="53"/>
      <c r="N29" s="139" t="s">
        <v>8</v>
      </c>
      <c r="O29" s="139"/>
      <c r="P29" s="97"/>
      <c r="Q29" s="147" t="s">
        <v>8</v>
      </c>
      <c r="R29" s="147"/>
      <c r="S29" s="98"/>
      <c r="U29" s="14" t="s">
        <v>61</v>
      </c>
      <c r="V29" s="86">
        <v>3100</v>
      </c>
      <c r="W29" s="87">
        <v>3199</v>
      </c>
      <c r="X29" s="94">
        <f t="shared" si="10"/>
        <v>100</v>
      </c>
      <c r="Y29" s="20">
        <v>4525</v>
      </c>
      <c r="Z29" s="21">
        <v>4624</v>
      </c>
      <c r="AA29" s="89">
        <f t="shared" si="11"/>
        <v>100</v>
      </c>
      <c r="AB29" s="59">
        <v>18005</v>
      </c>
      <c r="AC29" s="55">
        <v>18019</v>
      </c>
      <c r="AD29" s="50">
        <f t="shared" si="12"/>
        <v>15</v>
      </c>
      <c r="AE29" s="86">
        <v>19005</v>
      </c>
      <c r="AF29" s="87">
        <v>19019</v>
      </c>
      <c r="AG29" s="53">
        <f t="shared" si="13"/>
        <v>15</v>
      </c>
      <c r="AH29" s="86">
        <v>7000</v>
      </c>
      <c r="AI29" s="87">
        <v>7009</v>
      </c>
      <c r="AJ29" s="90">
        <f t="shared" si="14"/>
        <v>10</v>
      </c>
      <c r="AK29" s="78">
        <v>8000</v>
      </c>
      <c r="AL29" s="79">
        <v>8009</v>
      </c>
      <c r="AM29" s="91">
        <f t="shared" si="15"/>
        <v>10</v>
      </c>
    </row>
    <row r="30" spans="1:39" ht="12.75">
      <c r="A30" s="14" t="s">
        <v>62</v>
      </c>
      <c r="B30" s="86">
        <v>3050</v>
      </c>
      <c r="C30" s="87">
        <v>3124</v>
      </c>
      <c r="D30" s="100">
        <f t="shared" si="8"/>
        <v>75</v>
      </c>
      <c r="E30" s="20">
        <v>4600</v>
      </c>
      <c r="F30" s="21">
        <v>4699</v>
      </c>
      <c r="G30" s="27">
        <f t="shared" si="9"/>
        <v>100</v>
      </c>
      <c r="H30" s="59">
        <v>18010</v>
      </c>
      <c r="I30" s="55">
        <v>18024</v>
      </c>
      <c r="J30" s="96">
        <f>I30-H30+1</f>
        <v>15</v>
      </c>
      <c r="K30" s="86">
        <v>19010</v>
      </c>
      <c r="L30" s="87">
        <v>19024</v>
      </c>
      <c r="M30" s="53">
        <f>L30-K30+1</f>
        <v>15</v>
      </c>
      <c r="N30" s="86">
        <v>7001</v>
      </c>
      <c r="O30" s="87">
        <v>7050</v>
      </c>
      <c r="P30" s="63">
        <f>O30-N30+1</f>
        <v>50</v>
      </c>
      <c r="Q30" s="78">
        <v>8001</v>
      </c>
      <c r="R30" s="79">
        <v>8050</v>
      </c>
      <c r="S30" s="27">
        <f>R30-Q30+1</f>
        <v>50</v>
      </c>
      <c r="U30" s="14" t="s">
        <v>63</v>
      </c>
      <c r="V30" s="86">
        <v>3075</v>
      </c>
      <c r="W30" s="87">
        <v>3174</v>
      </c>
      <c r="X30" s="94">
        <f t="shared" si="10"/>
        <v>100</v>
      </c>
      <c r="Y30" s="20">
        <v>4575</v>
      </c>
      <c r="Z30" s="21">
        <v>4674</v>
      </c>
      <c r="AA30" s="89">
        <f t="shared" si="11"/>
        <v>100</v>
      </c>
      <c r="AB30" s="59">
        <v>18005</v>
      </c>
      <c r="AC30" s="55">
        <v>18019</v>
      </c>
      <c r="AD30" s="50">
        <f t="shared" si="12"/>
        <v>15</v>
      </c>
      <c r="AE30" s="86">
        <v>19005</v>
      </c>
      <c r="AF30" s="87">
        <v>19019</v>
      </c>
      <c r="AG30" s="53">
        <f t="shared" si="13"/>
        <v>15</v>
      </c>
      <c r="AH30" s="86">
        <v>7000</v>
      </c>
      <c r="AI30" s="87">
        <v>7009</v>
      </c>
      <c r="AJ30" s="90">
        <f t="shared" si="14"/>
        <v>10</v>
      </c>
      <c r="AK30" s="78">
        <v>8000</v>
      </c>
      <c r="AL30" s="79">
        <v>8009</v>
      </c>
      <c r="AM30" s="91">
        <f t="shared" si="15"/>
        <v>10</v>
      </c>
    </row>
    <row r="31" spans="1:39" ht="12.75">
      <c r="A31" s="10" t="s">
        <v>64</v>
      </c>
      <c r="B31" s="92">
        <v>4800</v>
      </c>
      <c r="C31" s="93">
        <v>4899</v>
      </c>
      <c r="D31" s="94">
        <f t="shared" si="8"/>
        <v>100</v>
      </c>
      <c r="E31" s="23">
        <v>2800</v>
      </c>
      <c r="F31" s="95">
        <v>2899</v>
      </c>
      <c r="G31" s="89">
        <f t="shared" si="9"/>
        <v>100</v>
      </c>
      <c r="H31" s="148" t="s">
        <v>8</v>
      </c>
      <c r="I31" s="148"/>
      <c r="J31" s="96"/>
      <c r="K31" s="139" t="s">
        <v>8</v>
      </c>
      <c r="L31" s="139"/>
      <c r="M31" s="53"/>
      <c r="N31" s="139" t="s">
        <v>8</v>
      </c>
      <c r="O31" s="139"/>
      <c r="P31" s="97"/>
      <c r="Q31" s="147" t="s">
        <v>8</v>
      </c>
      <c r="R31" s="147"/>
      <c r="S31" s="98"/>
      <c r="U31" s="14" t="s">
        <v>65</v>
      </c>
      <c r="V31" s="86">
        <v>3075</v>
      </c>
      <c r="W31" s="87">
        <v>3174</v>
      </c>
      <c r="X31" s="94">
        <f t="shared" si="10"/>
        <v>100</v>
      </c>
      <c r="Y31" s="20">
        <v>4600</v>
      </c>
      <c r="Z31" s="21">
        <v>4699</v>
      </c>
      <c r="AA31" s="89">
        <f t="shared" si="11"/>
        <v>100</v>
      </c>
      <c r="AB31" s="59">
        <v>18005</v>
      </c>
      <c r="AC31" s="55">
        <v>18019</v>
      </c>
      <c r="AD31" s="50">
        <f t="shared" si="12"/>
        <v>15</v>
      </c>
      <c r="AE31" s="86">
        <v>19005</v>
      </c>
      <c r="AF31" s="87">
        <v>19019</v>
      </c>
      <c r="AG31" s="53">
        <f t="shared" si="13"/>
        <v>15</v>
      </c>
      <c r="AH31" s="86">
        <v>7000</v>
      </c>
      <c r="AI31" s="87">
        <v>7009</v>
      </c>
      <c r="AJ31" s="90">
        <f t="shared" si="14"/>
        <v>10</v>
      </c>
      <c r="AK31" s="78">
        <v>8000</v>
      </c>
      <c r="AL31" s="79">
        <v>8009</v>
      </c>
      <c r="AM31" s="91">
        <f t="shared" si="15"/>
        <v>10</v>
      </c>
    </row>
    <row r="32" spans="1:39" ht="12.75">
      <c r="A32" s="10" t="s">
        <v>66</v>
      </c>
      <c r="B32" s="92">
        <v>4900</v>
      </c>
      <c r="C32" s="93">
        <v>4999</v>
      </c>
      <c r="D32" s="94">
        <f t="shared" si="8"/>
        <v>100</v>
      </c>
      <c r="E32" s="23">
        <v>2900</v>
      </c>
      <c r="F32" s="95">
        <v>2999</v>
      </c>
      <c r="G32" s="89">
        <f t="shared" si="9"/>
        <v>100</v>
      </c>
      <c r="H32" s="148" t="s">
        <v>8</v>
      </c>
      <c r="I32" s="148"/>
      <c r="J32" s="96"/>
      <c r="K32" s="139" t="s">
        <v>8</v>
      </c>
      <c r="L32" s="139"/>
      <c r="M32" s="53"/>
      <c r="N32" s="139" t="s">
        <v>8</v>
      </c>
      <c r="O32" s="139"/>
      <c r="P32" s="97"/>
      <c r="Q32" s="147" t="s">
        <v>8</v>
      </c>
      <c r="R32" s="147"/>
      <c r="S32" s="98"/>
      <c r="U32" s="14" t="s">
        <v>67</v>
      </c>
      <c r="V32" s="86">
        <v>3150</v>
      </c>
      <c r="W32" s="87">
        <v>3249</v>
      </c>
      <c r="X32" s="94">
        <f t="shared" si="10"/>
        <v>100</v>
      </c>
      <c r="Y32" s="20">
        <v>4800</v>
      </c>
      <c r="Z32" s="21">
        <v>4899</v>
      </c>
      <c r="AA32" s="89">
        <f t="shared" si="11"/>
        <v>100</v>
      </c>
      <c r="AB32" s="59">
        <v>18010</v>
      </c>
      <c r="AC32" s="55">
        <v>18024</v>
      </c>
      <c r="AD32" s="50">
        <f t="shared" si="12"/>
        <v>15</v>
      </c>
      <c r="AE32" s="86">
        <v>19010</v>
      </c>
      <c r="AF32" s="87">
        <v>19024</v>
      </c>
      <c r="AG32" s="53">
        <f t="shared" si="13"/>
        <v>15</v>
      </c>
      <c r="AH32" s="86">
        <v>7000</v>
      </c>
      <c r="AI32" s="87">
        <v>7009</v>
      </c>
      <c r="AJ32" s="90">
        <f t="shared" si="14"/>
        <v>10</v>
      </c>
      <c r="AK32" s="78">
        <v>8000</v>
      </c>
      <c r="AL32" s="79">
        <v>8009</v>
      </c>
      <c r="AM32" s="91">
        <f t="shared" si="15"/>
        <v>10</v>
      </c>
    </row>
    <row r="33" spans="1:39" ht="12.75">
      <c r="A33" s="14" t="s">
        <v>68</v>
      </c>
      <c r="B33" s="86">
        <v>3025</v>
      </c>
      <c r="C33" s="87">
        <v>3074</v>
      </c>
      <c r="D33" s="77">
        <f t="shared" si="8"/>
        <v>50</v>
      </c>
      <c r="E33" s="20">
        <v>4500</v>
      </c>
      <c r="F33" s="21">
        <v>4549</v>
      </c>
      <c r="G33" s="27">
        <f t="shared" si="9"/>
        <v>50</v>
      </c>
      <c r="H33" s="59">
        <v>18000</v>
      </c>
      <c r="I33" s="55">
        <v>18014</v>
      </c>
      <c r="J33" s="96">
        <f>I33-H33+1</f>
        <v>15</v>
      </c>
      <c r="K33" s="86">
        <v>19000</v>
      </c>
      <c r="L33" s="87">
        <v>19014</v>
      </c>
      <c r="M33" s="53">
        <f>L33-K33+1</f>
        <v>15</v>
      </c>
      <c r="N33" s="86">
        <v>7001</v>
      </c>
      <c r="O33" s="87">
        <v>7050</v>
      </c>
      <c r="P33" s="63">
        <f>O33-N33+1</f>
        <v>50</v>
      </c>
      <c r="Q33" s="78">
        <v>8001</v>
      </c>
      <c r="R33" s="79">
        <v>8050</v>
      </c>
      <c r="S33" s="27">
        <f>R33-Q33+1</f>
        <v>50</v>
      </c>
      <c r="U33" s="14" t="s">
        <v>69</v>
      </c>
      <c r="V33" s="86">
        <v>3200</v>
      </c>
      <c r="W33" s="87">
        <v>3299</v>
      </c>
      <c r="X33" s="94">
        <f t="shared" si="10"/>
        <v>100</v>
      </c>
      <c r="Y33" s="20">
        <v>4525</v>
      </c>
      <c r="Z33" s="21">
        <v>4599</v>
      </c>
      <c r="AA33" s="89">
        <f t="shared" si="11"/>
        <v>75</v>
      </c>
      <c r="AB33" s="59">
        <v>18005</v>
      </c>
      <c r="AC33" s="55">
        <v>18019</v>
      </c>
      <c r="AD33" s="50">
        <f t="shared" si="12"/>
        <v>15</v>
      </c>
      <c r="AE33" s="86">
        <v>19005</v>
      </c>
      <c r="AF33" s="87">
        <v>19019</v>
      </c>
      <c r="AG33" s="53">
        <f t="shared" si="13"/>
        <v>15</v>
      </c>
      <c r="AH33" s="86">
        <v>7000</v>
      </c>
      <c r="AI33" s="87">
        <v>7009</v>
      </c>
      <c r="AJ33" s="90">
        <f t="shared" si="14"/>
        <v>10</v>
      </c>
      <c r="AK33" s="78">
        <v>8000</v>
      </c>
      <c r="AL33" s="79">
        <v>8009</v>
      </c>
      <c r="AM33" s="91">
        <f t="shared" si="15"/>
        <v>10</v>
      </c>
    </row>
    <row r="34" spans="1:39" ht="12.75">
      <c r="A34" s="10" t="s">
        <v>70</v>
      </c>
      <c r="B34" s="92">
        <v>3000</v>
      </c>
      <c r="C34" s="93">
        <v>3099</v>
      </c>
      <c r="D34" s="94">
        <f t="shared" si="8"/>
        <v>100</v>
      </c>
      <c r="E34" s="23">
        <v>1000</v>
      </c>
      <c r="F34" s="95">
        <v>1099</v>
      </c>
      <c r="G34" s="89">
        <f t="shared" si="9"/>
        <v>100</v>
      </c>
      <c r="H34" s="148" t="s">
        <v>8</v>
      </c>
      <c r="I34" s="148"/>
      <c r="J34" s="96"/>
      <c r="K34" s="139" t="s">
        <v>8</v>
      </c>
      <c r="L34" s="139"/>
      <c r="M34" s="53"/>
      <c r="N34" s="139" t="s">
        <v>8</v>
      </c>
      <c r="O34" s="139"/>
      <c r="P34" s="97"/>
      <c r="Q34" s="147" t="s">
        <v>8</v>
      </c>
      <c r="R34" s="147"/>
      <c r="S34" s="98"/>
      <c r="U34" s="14" t="s">
        <v>71</v>
      </c>
      <c r="V34" s="86">
        <v>3150</v>
      </c>
      <c r="W34" s="87">
        <v>3249</v>
      </c>
      <c r="X34" s="94">
        <f t="shared" si="10"/>
        <v>100</v>
      </c>
      <c r="Y34" s="20">
        <v>4775</v>
      </c>
      <c r="Z34" s="21">
        <v>4874</v>
      </c>
      <c r="AA34" s="89">
        <f t="shared" si="11"/>
        <v>100</v>
      </c>
      <c r="AB34" s="59">
        <v>18005</v>
      </c>
      <c r="AC34" s="55">
        <v>18019</v>
      </c>
      <c r="AD34" s="50">
        <f t="shared" si="12"/>
        <v>15</v>
      </c>
      <c r="AE34" s="86">
        <v>19005</v>
      </c>
      <c r="AF34" s="87">
        <v>19019</v>
      </c>
      <c r="AG34" s="53">
        <f t="shared" si="13"/>
        <v>15</v>
      </c>
      <c r="AH34" s="86">
        <v>7000</v>
      </c>
      <c r="AI34" s="87">
        <v>7009</v>
      </c>
      <c r="AJ34" s="90">
        <f t="shared" si="14"/>
        <v>10</v>
      </c>
      <c r="AK34" s="78">
        <v>8000</v>
      </c>
      <c r="AL34" s="79">
        <v>8009</v>
      </c>
      <c r="AM34" s="91">
        <f t="shared" si="15"/>
        <v>10</v>
      </c>
    </row>
    <row r="35" spans="1:39" ht="12.75">
      <c r="A35" s="14" t="s">
        <v>72</v>
      </c>
      <c r="B35" s="86">
        <v>3050</v>
      </c>
      <c r="C35" s="87">
        <v>3124</v>
      </c>
      <c r="D35" s="104">
        <f t="shared" si="8"/>
        <v>75</v>
      </c>
      <c r="E35" s="20">
        <v>4550</v>
      </c>
      <c r="F35" s="21">
        <v>4649</v>
      </c>
      <c r="G35" s="27">
        <f t="shared" si="9"/>
        <v>100</v>
      </c>
      <c r="H35" s="59">
        <v>18005</v>
      </c>
      <c r="I35" s="55">
        <v>18019</v>
      </c>
      <c r="J35" s="96">
        <f>I35-H35+1</f>
        <v>15</v>
      </c>
      <c r="K35" s="86">
        <v>19005</v>
      </c>
      <c r="L35" s="87">
        <v>19019</v>
      </c>
      <c r="M35" s="53">
        <f>L35-K35+1</f>
        <v>15</v>
      </c>
      <c r="N35" s="86">
        <v>7001</v>
      </c>
      <c r="O35" s="87">
        <v>7050</v>
      </c>
      <c r="P35" s="63">
        <f>O35-N35+1</f>
        <v>50</v>
      </c>
      <c r="Q35" s="78">
        <v>8001</v>
      </c>
      <c r="R35" s="79">
        <v>8050</v>
      </c>
      <c r="S35" s="27">
        <f>R35-Q35+1</f>
        <v>50</v>
      </c>
      <c r="U35" s="14" t="s">
        <v>73</v>
      </c>
      <c r="V35" s="86">
        <v>3200</v>
      </c>
      <c r="W35" s="87">
        <v>3299</v>
      </c>
      <c r="X35" s="94">
        <f t="shared" si="10"/>
        <v>100</v>
      </c>
      <c r="Y35" s="20">
        <v>4800</v>
      </c>
      <c r="Z35" s="21">
        <v>4899</v>
      </c>
      <c r="AA35" s="89">
        <f t="shared" si="11"/>
        <v>100</v>
      </c>
      <c r="AB35" s="59">
        <v>18010</v>
      </c>
      <c r="AC35" s="55">
        <v>18024</v>
      </c>
      <c r="AD35" s="50">
        <f t="shared" si="12"/>
        <v>15</v>
      </c>
      <c r="AE35" s="86">
        <v>19010</v>
      </c>
      <c r="AF35" s="87">
        <v>19024</v>
      </c>
      <c r="AG35" s="53">
        <f t="shared" si="13"/>
        <v>15</v>
      </c>
      <c r="AH35" s="86">
        <v>7000</v>
      </c>
      <c r="AI35" s="87">
        <v>7009</v>
      </c>
      <c r="AJ35" s="90">
        <f t="shared" si="14"/>
        <v>10</v>
      </c>
      <c r="AK35" s="78">
        <v>8000</v>
      </c>
      <c r="AL35" s="79">
        <v>8009</v>
      </c>
      <c r="AM35" s="91">
        <f t="shared" si="15"/>
        <v>10</v>
      </c>
    </row>
    <row r="36" spans="1:39" ht="12.75">
      <c r="A36" s="10" t="s">
        <v>74</v>
      </c>
      <c r="B36" s="92">
        <v>3100</v>
      </c>
      <c r="C36" s="93">
        <v>3199</v>
      </c>
      <c r="D36" s="94">
        <f t="shared" si="8"/>
        <v>100</v>
      </c>
      <c r="E36" s="23">
        <v>1100</v>
      </c>
      <c r="F36" s="95">
        <v>1199</v>
      </c>
      <c r="G36" s="89">
        <f t="shared" si="9"/>
        <v>100</v>
      </c>
      <c r="H36" s="148" t="s">
        <v>8</v>
      </c>
      <c r="I36" s="148"/>
      <c r="J36" s="96"/>
      <c r="K36" s="139" t="s">
        <v>8</v>
      </c>
      <c r="L36" s="139"/>
      <c r="M36" s="53"/>
      <c r="N36" s="139" t="s">
        <v>8</v>
      </c>
      <c r="O36" s="139"/>
      <c r="P36" s="97"/>
      <c r="Q36" s="147" t="s">
        <v>8</v>
      </c>
      <c r="R36" s="147"/>
      <c r="S36" s="98"/>
      <c r="U36" s="14" t="s">
        <v>75</v>
      </c>
      <c r="V36" s="86">
        <v>3050</v>
      </c>
      <c r="W36" s="87">
        <v>3149</v>
      </c>
      <c r="X36" s="94">
        <f t="shared" si="10"/>
        <v>100</v>
      </c>
      <c r="Y36" s="20">
        <v>4575</v>
      </c>
      <c r="Z36" s="21">
        <v>4674</v>
      </c>
      <c r="AA36" s="89">
        <f t="shared" si="11"/>
        <v>100</v>
      </c>
      <c r="AB36" s="59">
        <v>18005</v>
      </c>
      <c r="AC36" s="55">
        <v>18019</v>
      </c>
      <c r="AD36" s="50">
        <f t="shared" si="12"/>
        <v>15</v>
      </c>
      <c r="AE36" s="86">
        <v>19005</v>
      </c>
      <c r="AF36" s="87">
        <v>19019</v>
      </c>
      <c r="AG36" s="53">
        <f t="shared" si="13"/>
        <v>15</v>
      </c>
      <c r="AH36" s="86">
        <v>7000</v>
      </c>
      <c r="AI36" s="87">
        <v>7009</v>
      </c>
      <c r="AJ36" s="90">
        <f t="shared" si="14"/>
        <v>10</v>
      </c>
      <c r="AK36" s="78">
        <v>8000</v>
      </c>
      <c r="AL36" s="79">
        <v>8009</v>
      </c>
      <c r="AM36" s="91">
        <f t="shared" si="15"/>
        <v>10</v>
      </c>
    </row>
    <row r="37" spans="1:39" ht="12.75">
      <c r="A37" s="14" t="s">
        <v>76</v>
      </c>
      <c r="B37" s="86">
        <v>3025</v>
      </c>
      <c r="C37" s="87">
        <v>3074</v>
      </c>
      <c r="D37" s="77">
        <f t="shared" si="8"/>
        <v>50</v>
      </c>
      <c r="E37" s="20">
        <v>4525</v>
      </c>
      <c r="F37" s="21">
        <v>4599</v>
      </c>
      <c r="G37" s="27">
        <f t="shared" si="9"/>
        <v>75</v>
      </c>
      <c r="H37" s="59">
        <v>18000</v>
      </c>
      <c r="I37" s="55">
        <v>18014</v>
      </c>
      <c r="J37" s="96">
        <f>I37-H37+1</f>
        <v>15</v>
      </c>
      <c r="K37" s="86">
        <v>19000</v>
      </c>
      <c r="L37" s="87">
        <v>19014</v>
      </c>
      <c r="M37" s="53">
        <f>L37-K37+1</f>
        <v>15</v>
      </c>
      <c r="N37" s="86">
        <v>7001</v>
      </c>
      <c r="O37" s="87">
        <v>7050</v>
      </c>
      <c r="P37" s="63">
        <f>O37-N37+1</f>
        <v>50</v>
      </c>
      <c r="Q37" s="78">
        <v>8001</v>
      </c>
      <c r="R37" s="79">
        <v>8050</v>
      </c>
      <c r="S37" s="27">
        <f>R37-Q37+1</f>
        <v>50</v>
      </c>
      <c r="U37" s="14" t="s">
        <v>77</v>
      </c>
      <c r="V37" s="86">
        <v>3150</v>
      </c>
      <c r="W37" s="87">
        <v>3249</v>
      </c>
      <c r="X37" s="94">
        <f t="shared" si="10"/>
        <v>100</v>
      </c>
      <c r="Y37" s="20">
        <v>4675</v>
      </c>
      <c r="Z37" s="21">
        <v>4774</v>
      </c>
      <c r="AA37" s="89">
        <f t="shared" si="11"/>
        <v>100</v>
      </c>
      <c r="AB37" s="59">
        <v>18005</v>
      </c>
      <c r="AC37" s="55">
        <v>18019</v>
      </c>
      <c r="AD37" s="50">
        <f t="shared" si="12"/>
        <v>15</v>
      </c>
      <c r="AE37" s="86">
        <v>19005</v>
      </c>
      <c r="AF37" s="87">
        <v>19019</v>
      </c>
      <c r="AG37" s="53">
        <f t="shared" si="13"/>
        <v>15</v>
      </c>
      <c r="AH37" s="86">
        <v>7000</v>
      </c>
      <c r="AI37" s="87">
        <v>7009</v>
      </c>
      <c r="AJ37" s="90">
        <f t="shared" si="14"/>
        <v>10</v>
      </c>
      <c r="AK37" s="78">
        <v>8000</v>
      </c>
      <c r="AL37" s="79">
        <v>8009</v>
      </c>
      <c r="AM37" s="91">
        <f t="shared" si="15"/>
        <v>10</v>
      </c>
    </row>
    <row r="38" spans="1:39" ht="12.75">
      <c r="A38" s="10" t="s">
        <v>78</v>
      </c>
      <c r="B38" s="92">
        <v>3200</v>
      </c>
      <c r="C38" s="93">
        <v>3299</v>
      </c>
      <c r="D38" s="94">
        <f t="shared" si="8"/>
        <v>100</v>
      </c>
      <c r="E38" s="23">
        <v>1200</v>
      </c>
      <c r="F38" s="95">
        <v>1299</v>
      </c>
      <c r="G38" s="89">
        <f t="shared" si="9"/>
        <v>100</v>
      </c>
      <c r="H38" s="148" t="s">
        <v>8</v>
      </c>
      <c r="I38" s="148"/>
      <c r="J38" s="96"/>
      <c r="K38" s="139" t="s">
        <v>8</v>
      </c>
      <c r="L38" s="139"/>
      <c r="M38" s="53"/>
      <c r="N38" s="139" t="s">
        <v>8</v>
      </c>
      <c r="O38" s="139"/>
      <c r="P38" s="97"/>
      <c r="Q38" s="147" t="s">
        <v>8</v>
      </c>
      <c r="R38" s="147"/>
      <c r="S38" s="98"/>
      <c r="U38" s="14" t="s">
        <v>79</v>
      </c>
      <c r="V38" s="86">
        <v>3050</v>
      </c>
      <c r="W38" s="87">
        <v>3149</v>
      </c>
      <c r="X38" s="94">
        <f t="shared" si="10"/>
        <v>100</v>
      </c>
      <c r="Y38" s="20">
        <v>4510</v>
      </c>
      <c r="Z38" s="21">
        <v>4584</v>
      </c>
      <c r="AA38" s="89">
        <f t="shared" si="11"/>
        <v>75</v>
      </c>
      <c r="AB38" s="59">
        <v>18000</v>
      </c>
      <c r="AC38" s="55">
        <v>18014</v>
      </c>
      <c r="AD38" s="50">
        <f t="shared" si="12"/>
        <v>15</v>
      </c>
      <c r="AE38" s="86">
        <v>19000</v>
      </c>
      <c r="AF38" s="87">
        <v>19014</v>
      </c>
      <c r="AG38" s="53">
        <f t="shared" si="13"/>
        <v>15</v>
      </c>
      <c r="AH38" s="86">
        <v>7000</v>
      </c>
      <c r="AI38" s="87">
        <v>7009</v>
      </c>
      <c r="AJ38" s="90">
        <f t="shared" si="14"/>
        <v>10</v>
      </c>
      <c r="AK38" s="78">
        <v>8000</v>
      </c>
      <c r="AL38" s="79">
        <v>8009</v>
      </c>
      <c r="AM38" s="91">
        <f t="shared" si="15"/>
        <v>10</v>
      </c>
    </row>
    <row r="39" spans="1:39" ht="12.75">
      <c r="A39" s="10" t="s">
        <v>80</v>
      </c>
      <c r="B39" s="92">
        <v>3300</v>
      </c>
      <c r="C39" s="93">
        <v>3399</v>
      </c>
      <c r="D39" s="94">
        <f t="shared" si="8"/>
        <v>100</v>
      </c>
      <c r="E39" s="23">
        <v>1300</v>
      </c>
      <c r="F39" s="95">
        <v>1399</v>
      </c>
      <c r="G39" s="89">
        <f t="shared" si="9"/>
        <v>100</v>
      </c>
      <c r="H39" s="148" t="s">
        <v>8</v>
      </c>
      <c r="I39" s="148"/>
      <c r="J39" s="96"/>
      <c r="K39" s="139" t="s">
        <v>8</v>
      </c>
      <c r="L39" s="139"/>
      <c r="M39" s="53"/>
      <c r="N39" s="139" t="s">
        <v>8</v>
      </c>
      <c r="O39" s="139"/>
      <c r="P39" s="97"/>
      <c r="Q39" s="147" t="s">
        <v>8</v>
      </c>
      <c r="R39" s="147"/>
      <c r="S39" s="98"/>
      <c r="U39" s="14" t="s">
        <v>81</v>
      </c>
      <c r="V39" s="86">
        <v>3175</v>
      </c>
      <c r="W39" s="87">
        <v>3274</v>
      </c>
      <c r="X39" s="94">
        <f t="shared" si="10"/>
        <v>100</v>
      </c>
      <c r="Y39" s="20">
        <v>4625</v>
      </c>
      <c r="Z39" s="21">
        <v>4724</v>
      </c>
      <c r="AA39" s="89">
        <f t="shared" si="11"/>
        <v>100</v>
      </c>
      <c r="AB39" s="59">
        <v>18005</v>
      </c>
      <c r="AC39" s="55">
        <v>18019</v>
      </c>
      <c r="AD39" s="50">
        <f t="shared" si="12"/>
        <v>15</v>
      </c>
      <c r="AE39" s="86">
        <v>19005</v>
      </c>
      <c r="AF39" s="87">
        <v>19019</v>
      </c>
      <c r="AG39" s="53">
        <f t="shared" si="13"/>
        <v>15</v>
      </c>
      <c r="AH39" s="86">
        <v>7000</v>
      </c>
      <c r="AI39" s="87">
        <v>7009</v>
      </c>
      <c r="AJ39" s="90">
        <f t="shared" si="14"/>
        <v>10</v>
      </c>
      <c r="AK39" s="78">
        <v>8000</v>
      </c>
      <c r="AL39" s="79">
        <v>8009</v>
      </c>
      <c r="AM39" s="91">
        <f t="shared" si="15"/>
        <v>10</v>
      </c>
    </row>
    <row r="40" spans="1:39" ht="12.75">
      <c r="A40" s="10" t="s">
        <v>82</v>
      </c>
      <c r="B40" s="92">
        <v>3400</v>
      </c>
      <c r="C40" s="93">
        <v>3499</v>
      </c>
      <c r="D40" s="94">
        <f t="shared" si="8"/>
        <v>100</v>
      </c>
      <c r="E40" s="23">
        <v>1400</v>
      </c>
      <c r="F40" s="95">
        <v>1499</v>
      </c>
      <c r="G40" s="89">
        <f t="shared" si="9"/>
        <v>100</v>
      </c>
      <c r="H40" s="148" t="s">
        <v>8</v>
      </c>
      <c r="I40" s="148"/>
      <c r="J40" s="96"/>
      <c r="K40" s="139" t="s">
        <v>8</v>
      </c>
      <c r="L40" s="139"/>
      <c r="M40" s="53"/>
      <c r="N40" s="139" t="s">
        <v>8</v>
      </c>
      <c r="O40" s="139"/>
      <c r="P40" s="97"/>
      <c r="Q40" s="147" t="s">
        <v>8</v>
      </c>
      <c r="R40" s="147"/>
      <c r="S40" s="98"/>
      <c r="U40" s="14" t="s">
        <v>83</v>
      </c>
      <c r="V40" s="86">
        <v>3025</v>
      </c>
      <c r="W40" s="87">
        <v>3074</v>
      </c>
      <c r="X40" s="94">
        <f t="shared" si="10"/>
        <v>50</v>
      </c>
      <c r="Y40" s="20">
        <v>4510</v>
      </c>
      <c r="Z40" s="21">
        <v>4559</v>
      </c>
      <c r="AA40" s="89">
        <f t="shared" si="11"/>
        <v>50</v>
      </c>
      <c r="AB40" s="59">
        <v>18000</v>
      </c>
      <c r="AC40" s="55">
        <v>18014</v>
      </c>
      <c r="AD40" s="50">
        <f t="shared" si="12"/>
        <v>15</v>
      </c>
      <c r="AE40" s="86">
        <v>19000</v>
      </c>
      <c r="AF40" s="87">
        <v>19014</v>
      </c>
      <c r="AG40" s="53">
        <f t="shared" si="13"/>
        <v>15</v>
      </c>
      <c r="AH40" s="86">
        <v>7000</v>
      </c>
      <c r="AI40" s="87">
        <v>7009</v>
      </c>
      <c r="AJ40" s="90">
        <f t="shared" si="14"/>
        <v>10</v>
      </c>
      <c r="AK40" s="78">
        <v>8000</v>
      </c>
      <c r="AL40" s="79">
        <v>8009</v>
      </c>
      <c r="AM40" s="91">
        <f t="shared" si="15"/>
        <v>10</v>
      </c>
    </row>
    <row r="41" spans="1:39" ht="12.75">
      <c r="A41" s="14" t="s">
        <v>84</v>
      </c>
      <c r="B41" s="86">
        <v>3150</v>
      </c>
      <c r="C41" s="87">
        <v>3249</v>
      </c>
      <c r="D41" s="104">
        <f t="shared" si="8"/>
        <v>100</v>
      </c>
      <c r="E41" s="20">
        <v>4650</v>
      </c>
      <c r="F41" s="21">
        <v>4749</v>
      </c>
      <c r="G41" s="27">
        <f t="shared" si="9"/>
        <v>100</v>
      </c>
      <c r="H41" s="59">
        <v>18010</v>
      </c>
      <c r="I41" s="55">
        <v>18024</v>
      </c>
      <c r="J41" s="96">
        <f>I41-H41+1</f>
        <v>15</v>
      </c>
      <c r="K41" s="86">
        <v>19010</v>
      </c>
      <c r="L41" s="87">
        <v>19024</v>
      </c>
      <c r="M41" s="53">
        <f>L41-K41+1</f>
        <v>15</v>
      </c>
      <c r="N41" s="86">
        <v>7001</v>
      </c>
      <c r="O41" s="87">
        <v>7050</v>
      </c>
      <c r="P41" s="63">
        <f>O41-N41+1</f>
        <v>50</v>
      </c>
      <c r="Q41" s="78">
        <v>8001</v>
      </c>
      <c r="R41" s="79">
        <v>8050</v>
      </c>
      <c r="S41" s="27">
        <f>R41-Q41+1</f>
        <v>50</v>
      </c>
      <c r="U41" s="14" t="s">
        <v>85</v>
      </c>
      <c r="V41" s="86">
        <v>3000</v>
      </c>
      <c r="W41" s="87">
        <v>3049</v>
      </c>
      <c r="X41" s="94">
        <f t="shared" si="10"/>
        <v>50</v>
      </c>
      <c r="Y41" s="20">
        <v>4500</v>
      </c>
      <c r="Z41" s="21">
        <v>4524</v>
      </c>
      <c r="AA41" s="89">
        <f t="shared" si="11"/>
        <v>25</v>
      </c>
      <c r="AB41" s="59">
        <v>18000</v>
      </c>
      <c r="AC41" s="55">
        <v>18009</v>
      </c>
      <c r="AD41" s="50">
        <f t="shared" si="12"/>
        <v>10</v>
      </c>
      <c r="AE41" s="86">
        <v>19000</v>
      </c>
      <c r="AF41" s="87">
        <v>19009</v>
      </c>
      <c r="AG41" s="53">
        <f t="shared" si="13"/>
        <v>10</v>
      </c>
      <c r="AH41" s="86">
        <v>7000</v>
      </c>
      <c r="AI41" s="87">
        <v>7009</v>
      </c>
      <c r="AJ41" s="90">
        <f t="shared" si="14"/>
        <v>10</v>
      </c>
      <c r="AK41" s="78">
        <v>8000</v>
      </c>
      <c r="AL41" s="79">
        <v>8009</v>
      </c>
      <c r="AM41" s="91">
        <f t="shared" si="15"/>
        <v>10</v>
      </c>
    </row>
    <row r="42" spans="1:39" ht="12.75">
      <c r="A42" s="10" t="s">
        <v>86</v>
      </c>
      <c r="B42" s="92">
        <v>3500</v>
      </c>
      <c r="C42" s="93">
        <v>3599</v>
      </c>
      <c r="D42" s="94">
        <f t="shared" si="8"/>
        <v>100</v>
      </c>
      <c r="E42" s="23">
        <v>1500</v>
      </c>
      <c r="F42" s="95">
        <v>1599</v>
      </c>
      <c r="G42" s="89">
        <f t="shared" si="9"/>
        <v>100</v>
      </c>
      <c r="H42" s="148" t="s">
        <v>8</v>
      </c>
      <c r="I42" s="148"/>
      <c r="J42" s="96"/>
      <c r="K42" s="139" t="s">
        <v>8</v>
      </c>
      <c r="L42" s="139"/>
      <c r="M42" s="53"/>
      <c r="N42" s="139" t="s">
        <v>8</v>
      </c>
      <c r="O42" s="139"/>
      <c r="P42" s="97"/>
      <c r="Q42" s="147" t="s">
        <v>8</v>
      </c>
      <c r="R42" s="147"/>
      <c r="S42" s="98"/>
      <c r="U42" s="14" t="s">
        <v>87</v>
      </c>
      <c r="V42" s="86">
        <v>3025</v>
      </c>
      <c r="W42" s="87">
        <v>3099</v>
      </c>
      <c r="X42" s="94">
        <f t="shared" si="10"/>
        <v>75</v>
      </c>
      <c r="Y42" s="20">
        <v>4550</v>
      </c>
      <c r="Z42" s="21">
        <v>4624</v>
      </c>
      <c r="AA42" s="89">
        <f t="shared" si="11"/>
        <v>75</v>
      </c>
      <c r="AB42" s="59">
        <v>18005</v>
      </c>
      <c r="AC42" s="55">
        <v>18019</v>
      </c>
      <c r="AD42" s="50">
        <f t="shared" si="12"/>
        <v>15</v>
      </c>
      <c r="AE42" s="86">
        <v>19005</v>
      </c>
      <c r="AF42" s="87">
        <v>19019</v>
      </c>
      <c r="AG42" s="53">
        <f t="shared" si="13"/>
        <v>15</v>
      </c>
      <c r="AH42" s="86">
        <v>7000</v>
      </c>
      <c r="AI42" s="87">
        <v>7009</v>
      </c>
      <c r="AJ42" s="90">
        <f t="shared" si="14"/>
        <v>10</v>
      </c>
      <c r="AK42" s="78">
        <v>8000</v>
      </c>
      <c r="AL42" s="79">
        <v>8009</v>
      </c>
      <c r="AM42" s="91">
        <f t="shared" si="15"/>
        <v>10</v>
      </c>
    </row>
    <row r="43" spans="1:39" ht="12.75">
      <c r="A43" s="14" t="s">
        <v>88</v>
      </c>
      <c r="B43" s="86">
        <v>3025</v>
      </c>
      <c r="C43" s="87">
        <v>3099</v>
      </c>
      <c r="D43" s="77">
        <f t="shared" si="8"/>
        <v>75</v>
      </c>
      <c r="E43" s="20">
        <v>4550</v>
      </c>
      <c r="F43" s="21">
        <v>4649</v>
      </c>
      <c r="G43" s="27">
        <f t="shared" si="9"/>
        <v>100</v>
      </c>
      <c r="H43" s="59">
        <v>18005</v>
      </c>
      <c r="I43" s="55">
        <v>18019</v>
      </c>
      <c r="J43" s="96">
        <f>I43-H43+1</f>
        <v>15</v>
      </c>
      <c r="K43" s="86">
        <v>19005</v>
      </c>
      <c r="L43" s="87">
        <v>19019</v>
      </c>
      <c r="M43" s="53">
        <f>L43-K43+1</f>
        <v>15</v>
      </c>
      <c r="N43" s="86">
        <v>7001</v>
      </c>
      <c r="O43" s="105">
        <v>7050</v>
      </c>
      <c r="P43" s="63">
        <f>O43-N43+1</f>
        <v>50</v>
      </c>
      <c r="Q43" s="78">
        <v>8001</v>
      </c>
      <c r="R43" s="79">
        <v>8050</v>
      </c>
      <c r="S43" s="27">
        <f>R43-Q43+1</f>
        <v>50</v>
      </c>
      <c r="U43" s="14" t="s">
        <v>89</v>
      </c>
      <c r="V43" s="86">
        <v>3025</v>
      </c>
      <c r="W43" s="87">
        <v>3074</v>
      </c>
      <c r="X43" s="94">
        <f t="shared" si="10"/>
        <v>50</v>
      </c>
      <c r="Y43" s="20">
        <v>4520</v>
      </c>
      <c r="Z43" s="21">
        <v>4569</v>
      </c>
      <c r="AA43" s="89">
        <f t="shared" si="11"/>
        <v>50</v>
      </c>
      <c r="AB43" s="59">
        <v>18000</v>
      </c>
      <c r="AC43" s="55">
        <v>18014</v>
      </c>
      <c r="AD43" s="50">
        <f t="shared" si="12"/>
        <v>15</v>
      </c>
      <c r="AE43" s="86">
        <v>19000</v>
      </c>
      <c r="AF43" s="87">
        <v>19014</v>
      </c>
      <c r="AG43" s="53">
        <f t="shared" si="13"/>
        <v>15</v>
      </c>
      <c r="AH43" s="86">
        <v>7000</v>
      </c>
      <c r="AI43" s="87">
        <v>7009</v>
      </c>
      <c r="AJ43" s="90">
        <f t="shared" si="14"/>
        <v>10</v>
      </c>
      <c r="AK43" s="78">
        <v>8000</v>
      </c>
      <c r="AL43" s="79">
        <v>8009</v>
      </c>
      <c r="AM43" s="91">
        <f t="shared" si="15"/>
        <v>10</v>
      </c>
    </row>
    <row r="44" spans="1:39" ht="12.75">
      <c r="A44" s="10" t="s">
        <v>90</v>
      </c>
      <c r="B44" s="92">
        <v>3600</v>
      </c>
      <c r="C44" s="93">
        <v>3699</v>
      </c>
      <c r="D44" s="94">
        <f t="shared" si="8"/>
        <v>100</v>
      </c>
      <c r="E44" s="23">
        <v>1600</v>
      </c>
      <c r="F44" s="95">
        <v>1699</v>
      </c>
      <c r="G44" s="89">
        <f t="shared" si="9"/>
        <v>100</v>
      </c>
      <c r="H44" s="148" t="s">
        <v>8</v>
      </c>
      <c r="I44" s="148"/>
      <c r="J44" s="96"/>
      <c r="K44" s="139" t="s">
        <v>8</v>
      </c>
      <c r="L44" s="139"/>
      <c r="M44" s="53"/>
      <c r="N44" s="139" t="s">
        <v>8</v>
      </c>
      <c r="O44" s="139"/>
      <c r="P44" s="97"/>
      <c r="Q44" s="147" t="s">
        <v>8</v>
      </c>
      <c r="R44" s="147"/>
      <c r="S44" s="98"/>
      <c r="U44" s="14" t="s">
        <v>91</v>
      </c>
      <c r="V44" s="86">
        <v>3025</v>
      </c>
      <c r="W44" s="87">
        <v>3074</v>
      </c>
      <c r="X44" s="94">
        <f t="shared" si="10"/>
        <v>50</v>
      </c>
      <c r="Y44" s="20">
        <v>4510</v>
      </c>
      <c r="Z44" s="21">
        <v>4559</v>
      </c>
      <c r="AA44" s="89">
        <f t="shared" si="11"/>
        <v>50</v>
      </c>
      <c r="AB44" s="59">
        <v>18000</v>
      </c>
      <c r="AC44" s="55">
        <v>18014</v>
      </c>
      <c r="AD44" s="50">
        <f t="shared" si="12"/>
        <v>15</v>
      </c>
      <c r="AE44" s="86">
        <v>19000</v>
      </c>
      <c r="AF44" s="87">
        <v>19014</v>
      </c>
      <c r="AG44" s="53">
        <f t="shared" si="13"/>
        <v>15</v>
      </c>
      <c r="AH44" s="86">
        <v>7000</v>
      </c>
      <c r="AI44" s="87">
        <v>7009</v>
      </c>
      <c r="AJ44" s="90">
        <f t="shared" si="14"/>
        <v>10</v>
      </c>
      <c r="AK44" s="78">
        <v>8000</v>
      </c>
      <c r="AL44" s="79">
        <v>8009</v>
      </c>
      <c r="AM44" s="91">
        <f t="shared" si="15"/>
        <v>10</v>
      </c>
    </row>
    <row r="45" spans="1:39" ht="12.75">
      <c r="A45" s="10" t="s">
        <v>92</v>
      </c>
      <c r="B45" s="92">
        <v>3700</v>
      </c>
      <c r="C45" s="93">
        <v>3799</v>
      </c>
      <c r="D45" s="94">
        <f t="shared" si="8"/>
        <v>100</v>
      </c>
      <c r="E45" s="23">
        <v>1700</v>
      </c>
      <c r="F45" s="95">
        <v>1799</v>
      </c>
      <c r="G45" s="89">
        <f t="shared" si="9"/>
        <v>100</v>
      </c>
      <c r="H45" s="148" t="s">
        <v>8</v>
      </c>
      <c r="I45" s="148"/>
      <c r="J45" s="96"/>
      <c r="K45" s="139" t="s">
        <v>8</v>
      </c>
      <c r="L45" s="139"/>
      <c r="M45" s="53"/>
      <c r="N45" s="139" t="s">
        <v>8</v>
      </c>
      <c r="O45" s="139"/>
      <c r="P45" s="97"/>
      <c r="Q45" s="147" t="s">
        <v>8</v>
      </c>
      <c r="R45" s="147"/>
      <c r="S45" s="98"/>
      <c r="U45" s="14" t="s">
        <v>93</v>
      </c>
      <c r="V45" s="86">
        <v>3150</v>
      </c>
      <c r="W45" s="87">
        <v>3249</v>
      </c>
      <c r="X45" s="94">
        <f t="shared" si="10"/>
        <v>100</v>
      </c>
      <c r="Y45" s="20">
        <v>4525</v>
      </c>
      <c r="Z45" s="21">
        <v>4624</v>
      </c>
      <c r="AA45" s="89">
        <f t="shared" si="11"/>
        <v>100</v>
      </c>
      <c r="AB45" s="59">
        <v>18005</v>
      </c>
      <c r="AC45" s="55">
        <v>18019</v>
      </c>
      <c r="AD45" s="50">
        <f t="shared" si="12"/>
        <v>15</v>
      </c>
      <c r="AE45" s="86">
        <v>19005</v>
      </c>
      <c r="AF45" s="87">
        <v>19019</v>
      </c>
      <c r="AG45" s="53">
        <f t="shared" si="13"/>
        <v>15</v>
      </c>
      <c r="AH45" s="86">
        <v>7000</v>
      </c>
      <c r="AI45" s="87">
        <v>7009</v>
      </c>
      <c r="AJ45" s="90">
        <f t="shared" si="14"/>
        <v>10</v>
      </c>
      <c r="AK45" s="78">
        <v>8000</v>
      </c>
      <c r="AL45" s="79">
        <v>8009</v>
      </c>
      <c r="AM45" s="91">
        <f t="shared" si="15"/>
        <v>10</v>
      </c>
    </row>
    <row r="46" spans="1:39" ht="12.75">
      <c r="A46" s="10" t="s">
        <v>94</v>
      </c>
      <c r="B46" s="92">
        <v>3800</v>
      </c>
      <c r="C46" s="93">
        <v>3899</v>
      </c>
      <c r="D46" s="94">
        <f t="shared" si="8"/>
        <v>100</v>
      </c>
      <c r="E46" s="23">
        <v>1800</v>
      </c>
      <c r="F46" s="95">
        <v>1899</v>
      </c>
      <c r="G46" s="89">
        <f t="shared" si="9"/>
        <v>100</v>
      </c>
      <c r="H46" s="148" t="s">
        <v>8</v>
      </c>
      <c r="I46" s="148"/>
      <c r="J46" s="96"/>
      <c r="K46" s="139" t="s">
        <v>8</v>
      </c>
      <c r="L46" s="139"/>
      <c r="M46" s="53"/>
      <c r="N46" s="139" t="s">
        <v>8</v>
      </c>
      <c r="O46" s="139"/>
      <c r="P46" s="97"/>
      <c r="Q46" s="147" t="s">
        <v>8</v>
      </c>
      <c r="R46" s="147"/>
      <c r="S46" s="98"/>
      <c r="U46" s="14" t="s">
        <v>95</v>
      </c>
      <c r="V46" s="86">
        <v>3025</v>
      </c>
      <c r="W46" s="87">
        <v>3074</v>
      </c>
      <c r="X46" s="94">
        <f t="shared" si="10"/>
        <v>50</v>
      </c>
      <c r="Y46" s="20">
        <v>4510</v>
      </c>
      <c r="Z46" s="21">
        <v>4559</v>
      </c>
      <c r="AA46" s="89">
        <f t="shared" si="11"/>
        <v>50</v>
      </c>
      <c r="AB46" s="59">
        <v>18000</v>
      </c>
      <c r="AC46" s="55">
        <v>18014</v>
      </c>
      <c r="AD46" s="50">
        <f t="shared" si="12"/>
        <v>15</v>
      </c>
      <c r="AE46" s="86">
        <v>19000</v>
      </c>
      <c r="AF46" s="87">
        <v>19014</v>
      </c>
      <c r="AG46" s="53">
        <f t="shared" si="13"/>
        <v>15</v>
      </c>
      <c r="AH46" s="86">
        <v>7000</v>
      </c>
      <c r="AI46" s="87">
        <v>7009</v>
      </c>
      <c r="AJ46" s="90">
        <f t="shared" si="14"/>
        <v>10</v>
      </c>
      <c r="AK46" s="78">
        <v>8000</v>
      </c>
      <c r="AL46" s="79">
        <v>8009</v>
      </c>
      <c r="AM46" s="91">
        <f t="shared" si="15"/>
        <v>10</v>
      </c>
    </row>
    <row r="47" spans="1:39" ht="12.75">
      <c r="A47" s="10" t="s">
        <v>96</v>
      </c>
      <c r="B47" s="92">
        <v>3900</v>
      </c>
      <c r="C47" s="93">
        <v>3999</v>
      </c>
      <c r="D47" s="94">
        <f t="shared" si="8"/>
        <v>100</v>
      </c>
      <c r="E47" s="23">
        <v>1900</v>
      </c>
      <c r="F47" s="95">
        <v>1999</v>
      </c>
      <c r="G47" s="89">
        <f t="shared" si="9"/>
        <v>100</v>
      </c>
      <c r="H47" s="148" t="s">
        <v>8</v>
      </c>
      <c r="I47" s="148"/>
      <c r="J47" s="96"/>
      <c r="K47" s="139" t="s">
        <v>8</v>
      </c>
      <c r="L47" s="139"/>
      <c r="M47" s="53"/>
      <c r="N47" s="139" t="s">
        <v>8</v>
      </c>
      <c r="O47" s="139"/>
      <c r="P47" s="97"/>
      <c r="Q47" s="147" t="s">
        <v>8</v>
      </c>
      <c r="R47" s="147"/>
      <c r="S47" s="98"/>
      <c r="U47" s="14" t="s">
        <v>97</v>
      </c>
      <c r="V47" s="86">
        <v>3200</v>
      </c>
      <c r="W47" s="87">
        <v>3299</v>
      </c>
      <c r="X47" s="94">
        <f t="shared" si="10"/>
        <v>100</v>
      </c>
      <c r="Y47" s="20">
        <v>4525</v>
      </c>
      <c r="Z47" s="21">
        <v>4624</v>
      </c>
      <c r="AA47" s="89">
        <f t="shared" si="11"/>
        <v>100</v>
      </c>
      <c r="AB47" s="59">
        <v>18010</v>
      </c>
      <c r="AC47" s="55">
        <v>18024</v>
      </c>
      <c r="AD47" s="50">
        <f t="shared" si="12"/>
        <v>15</v>
      </c>
      <c r="AE47" s="86">
        <v>19010</v>
      </c>
      <c r="AF47" s="87">
        <v>19024</v>
      </c>
      <c r="AG47" s="53">
        <f t="shared" si="13"/>
        <v>15</v>
      </c>
      <c r="AH47" s="86">
        <v>7000</v>
      </c>
      <c r="AI47" s="87">
        <v>7009</v>
      </c>
      <c r="AJ47" s="90">
        <f t="shared" si="14"/>
        <v>10</v>
      </c>
      <c r="AK47" s="78">
        <v>8000</v>
      </c>
      <c r="AL47" s="79">
        <v>8009</v>
      </c>
      <c r="AM47" s="91">
        <f t="shared" si="15"/>
        <v>10</v>
      </c>
    </row>
    <row r="48" spans="1:39" ht="12.75">
      <c r="A48" s="14" t="s">
        <v>98</v>
      </c>
      <c r="B48" s="86">
        <v>3125</v>
      </c>
      <c r="C48" s="87">
        <v>3224</v>
      </c>
      <c r="D48" s="100">
        <f t="shared" si="8"/>
        <v>100</v>
      </c>
      <c r="E48" s="20">
        <v>4650</v>
      </c>
      <c r="F48" s="21">
        <v>4749</v>
      </c>
      <c r="G48" s="27">
        <f t="shared" si="9"/>
        <v>100</v>
      </c>
      <c r="H48" s="59">
        <v>18005</v>
      </c>
      <c r="I48" s="55">
        <v>18019</v>
      </c>
      <c r="J48" s="96">
        <f>I48-H48+1</f>
        <v>15</v>
      </c>
      <c r="K48" s="86">
        <v>19005</v>
      </c>
      <c r="L48" s="87">
        <v>19019</v>
      </c>
      <c r="M48" s="53">
        <f>L48-K48+1</f>
        <v>15</v>
      </c>
      <c r="N48" s="86">
        <v>7001</v>
      </c>
      <c r="O48" s="87">
        <v>7050</v>
      </c>
      <c r="P48" s="63">
        <f>O48-N48+1</f>
        <v>50</v>
      </c>
      <c r="Q48" s="78">
        <v>8001</v>
      </c>
      <c r="R48" s="79">
        <v>8050</v>
      </c>
      <c r="S48" s="27">
        <f>R48-Q48+1</f>
        <v>50</v>
      </c>
      <c r="U48" s="14" t="s">
        <v>99</v>
      </c>
      <c r="V48" s="86">
        <v>3040</v>
      </c>
      <c r="W48" s="87">
        <v>3114</v>
      </c>
      <c r="X48" s="94">
        <f t="shared" si="10"/>
        <v>75</v>
      </c>
      <c r="Y48" s="20">
        <v>4510</v>
      </c>
      <c r="Z48" s="21">
        <v>4559</v>
      </c>
      <c r="AA48" s="89">
        <f t="shared" si="11"/>
        <v>50</v>
      </c>
      <c r="AB48" s="59">
        <v>18005</v>
      </c>
      <c r="AC48" s="55">
        <v>18019</v>
      </c>
      <c r="AD48" s="50">
        <f t="shared" si="12"/>
        <v>15</v>
      </c>
      <c r="AE48" s="86">
        <v>19005</v>
      </c>
      <c r="AF48" s="87">
        <v>19019</v>
      </c>
      <c r="AG48" s="53">
        <f t="shared" si="13"/>
        <v>15</v>
      </c>
      <c r="AH48" s="86">
        <v>7000</v>
      </c>
      <c r="AI48" s="87">
        <v>7009</v>
      </c>
      <c r="AJ48" s="90">
        <f t="shared" si="14"/>
        <v>10</v>
      </c>
      <c r="AK48" s="78">
        <v>8000</v>
      </c>
      <c r="AL48" s="79">
        <v>8009</v>
      </c>
      <c r="AM48" s="91">
        <f t="shared" si="15"/>
        <v>10</v>
      </c>
    </row>
    <row r="49" spans="1:39" ht="12.75">
      <c r="A49" s="10" t="s">
        <v>100</v>
      </c>
      <c r="B49" s="92">
        <v>4000</v>
      </c>
      <c r="C49" s="93">
        <v>4099</v>
      </c>
      <c r="D49" s="94">
        <f t="shared" si="8"/>
        <v>100</v>
      </c>
      <c r="E49" s="23">
        <v>2000</v>
      </c>
      <c r="F49" s="95">
        <v>2099</v>
      </c>
      <c r="G49" s="89">
        <f t="shared" si="9"/>
        <v>100</v>
      </c>
      <c r="H49" s="148" t="s">
        <v>8</v>
      </c>
      <c r="I49" s="148"/>
      <c r="J49" s="96"/>
      <c r="K49" s="139" t="s">
        <v>8</v>
      </c>
      <c r="L49" s="139"/>
      <c r="M49" s="53"/>
      <c r="N49" s="139" t="s">
        <v>8</v>
      </c>
      <c r="O49" s="139"/>
      <c r="P49" s="97"/>
      <c r="Q49" s="147" t="s">
        <v>8</v>
      </c>
      <c r="R49" s="147"/>
      <c r="S49" s="98"/>
      <c r="U49" s="14" t="s">
        <v>101</v>
      </c>
      <c r="V49" s="86">
        <v>3000</v>
      </c>
      <c r="W49" s="87">
        <v>3024</v>
      </c>
      <c r="X49" s="94">
        <f t="shared" si="10"/>
        <v>25</v>
      </c>
      <c r="Y49" s="20">
        <v>4500</v>
      </c>
      <c r="Z49" s="21">
        <v>4524</v>
      </c>
      <c r="AA49" s="89">
        <f t="shared" si="11"/>
        <v>25</v>
      </c>
      <c r="AB49" s="59">
        <v>18000</v>
      </c>
      <c r="AC49" s="55">
        <v>18009</v>
      </c>
      <c r="AD49" s="50">
        <f t="shared" si="12"/>
        <v>10</v>
      </c>
      <c r="AE49" s="86">
        <v>19000</v>
      </c>
      <c r="AF49" s="87">
        <v>19009</v>
      </c>
      <c r="AG49" s="53">
        <f t="shared" si="13"/>
        <v>10</v>
      </c>
      <c r="AH49" s="86">
        <v>7000</v>
      </c>
      <c r="AI49" s="87">
        <v>7009</v>
      </c>
      <c r="AJ49" s="90">
        <f t="shared" si="14"/>
        <v>10</v>
      </c>
      <c r="AK49" s="78">
        <v>8000</v>
      </c>
      <c r="AL49" s="79">
        <v>8009</v>
      </c>
      <c r="AM49" s="91">
        <f t="shared" si="15"/>
        <v>10</v>
      </c>
    </row>
    <row r="50" spans="1:39" ht="12.75">
      <c r="A50" s="10" t="s">
        <v>102</v>
      </c>
      <c r="B50" s="92">
        <v>4100</v>
      </c>
      <c r="C50" s="93">
        <v>4199</v>
      </c>
      <c r="D50" s="94">
        <f t="shared" si="8"/>
        <v>100</v>
      </c>
      <c r="E50" s="23">
        <v>2100</v>
      </c>
      <c r="F50" s="95">
        <v>2199</v>
      </c>
      <c r="G50" s="89">
        <f t="shared" si="9"/>
        <v>100</v>
      </c>
      <c r="H50" s="148" t="s">
        <v>8</v>
      </c>
      <c r="I50" s="148"/>
      <c r="J50" s="96"/>
      <c r="K50" s="139" t="s">
        <v>8</v>
      </c>
      <c r="L50" s="139"/>
      <c r="M50" s="53"/>
      <c r="N50" s="139" t="s">
        <v>8</v>
      </c>
      <c r="O50" s="139"/>
      <c r="P50" s="97"/>
      <c r="Q50" s="147" t="s">
        <v>8</v>
      </c>
      <c r="R50" s="147"/>
      <c r="S50" s="98"/>
      <c r="U50" s="14" t="s">
        <v>103</v>
      </c>
      <c r="V50" s="86">
        <v>3225</v>
      </c>
      <c r="W50" s="87">
        <v>3324</v>
      </c>
      <c r="X50" s="94">
        <f t="shared" si="10"/>
        <v>100</v>
      </c>
      <c r="Y50" s="20">
        <v>4800</v>
      </c>
      <c r="Z50" s="21">
        <v>4899</v>
      </c>
      <c r="AA50" s="89">
        <f t="shared" si="11"/>
        <v>100</v>
      </c>
      <c r="AB50" s="59">
        <v>18015</v>
      </c>
      <c r="AC50" s="55">
        <v>18029</v>
      </c>
      <c r="AD50" s="50">
        <f t="shared" si="12"/>
        <v>15</v>
      </c>
      <c r="AE50" s="86">
        <v>19015</v>
      </c>
      <c r="AF50" s="87">
        <v>19029</v>
      </c>
      <c r="AG50" s="53">
        <f t="shared" si="13"/>
        <v>15</v>
      </c>
      <c r="AH50" s="86">
        <v>7000</v>
      </c>
      <c r="AI50" s="87">
        <v>7009</v>
      </c>
      <c r="AJ50" s="90">
        <f t="shared" si="14"/>
        <v>10</v>
      </c>
      <c r="AK50" s="78">
        <v>8000</v>
      </c>
      <c r="AL50" s="79">
        <v>8009</v>
      </c>
      <c r="AM50" s="91">
        <f t="shared" si="15"/>
        <v>10</v>
      </c>
    </row>
    <row r="51" spans="1:39" ht="12.75">
      <c r="A51" s="14" t="s">
        <v>104</v>
      </c>
      <c r="B51" s="86">
        <v>3000</v>
      </c>
      <c r="C51" s="87">
        <v>3024</v>
      </c>
      <c r="D51" s="104">
        <f t="shared" si="8"/>
        <v>25</v>
      </c>
      <c r="E51" s="20">
        <v>4500</v>
      </c>
      <c r="F51" s="21">
        <v>4524</v>
      </c>
      <c r="G51" s="27">
        <f t="shared" si="9"/>
        <v>25</v>
      </c>
      <c r="H51" s="59">
        <v>18000</v>
      </c>
      <c r="I51" s="55">
        <v>18009</v>
      </c>
      <c r="J51" s="96">
        <f>I51-H51+1</f>
        <v>10</v>
      </c>
      <c r="K51" s="86">
        <v>19000</v>
      </c>
      <c r="L51" s="87">
        <v>19009</v>
      </c>
      <c r="M51" s="53">
        <f>L51-K51+1</f>
        <v>10</v>
      </c>
      <c r="N51" s="86">
        <v>7001</v>
      </c>
      <c r="O51" s="87">
        <v>7050</v>
      </c>
      <c r="P51" s="63">
        <f>O51-N51+1</f>
        <v>50</v>
      </c>
      <c r="Q51" s="78">
        <v>8001</v>
      </c>
      <c r="R51" s="79">
        <v>8050</v>
      </c>
      <c r="S51" s="27">
        <f>R51-Q51+1</f>
        <v>50</v>
      </c>
      <c r="U51" s="14" t="s">
        <v>105</v>
      </c>
      <c r="V51" s="141" t="s">
        <v>8</v>
      </c>
      <c r="W51" s="141"/>
      <c r="X51" s="94"/>
      <c r="Y51" s="134" t="s">
        <v>8</v>
      </c>
      <c r="Z51" s="134"/>
      <c r="AA51" s="89"/>
      <c r="AB51" s="140" t="s">
        <v>8</v>
      </c>
      <c r="AC51" s="140"/>
      <c r="AD51" s="50"/>
      <c r="AE51" s="141" t="s">
        <v>8</v>
      </c>
      <c r="AF51" s="141"/>
      <c r="AG51" s="53"/>
      <c r="AH51" s="141" t="s">
        <v>8</v>
      </c>
      <c r="AI51" s="141"/>
      <c r="AJ51" s="101"/>
      <c r="AK51" s="134" t="s">
        <v>8</v>
      </c>
      <c r="AL51" s="134"/>
      <c r="AM51" s="102"/>
    </row>
    <row r="52" spans="1:39" ht="12.75">
      <c r="A52" s="10" t="s">
        <v>106</v>
      </c>
      <c r="B52" s="92">
        <v>4200</v>
      </c>
      <c r="C52" s="93">
        <v>4299</v>
      </c>
      <c r="D52" s="94">
        <f t="shared" si="8"/>
        <v>100</v>
      </c>
      <c r="E52" s="23">
        <v>2200</v>
      </c>
      <c r="F52" s="95">
        <v>2299</v>
      </c>
      <c r="G52" s="89">
        <f t="shared" si="9"/>
        <v>100</v>
      </c>
      <c r="H52" s="148" t="s">
        <v>8</v>
      </c>
      <c r="I52" s="148"/>
      <c r="J52" s="96"/>
      <c r="K52" s="139" t="s">
        <v>8</v>
      </c>
      <c r="L52" s="139"/>
      <c r="M52" s="53"/>
      <c r="N52" s="139" t="s">
        <v>8</v>
      </c>
      <c r="O52" s="139"/>
      <c r="P52" s="97"/>
      <c r="Q52" s="147" t="s">
        <v>8</v>
      </c>
      <c r="R52" s="147"/>
      <c r="S52" s="98"/>
      <c r="U52" s="14" t="s">
        <v>107</v>
      </c>
      <c r="V52" s="86">
        <v>3100</v>
      </c>
      <c r="W52" s="87">
        <v>3199</v>
      </c>
      <c r="X52" s="94">
        <f aca="true" t="shared" si="16" ref="X52:X58">W52-V52+1</f>
        <v>100</v>
      </c>
      <c r="Y52" s="20">
        <v>4700</v>
      </c>
      <c r="Z52" s="21">
        <v>4799</v>
      </c>
      <c r="AA52" s="89">
        <f aca="true" t="shared" si="17" ref="AA52:AA58">Z52-Y52+1</f>
        <v>100</v>
      </c>
      <c r="AB52" s="59">
        <v>18010</v>
      </c>
      <c r="AC52" s="55">
        <v>18024</v>
      </c>
      <c r="AD52" s="50">
        <f aca="true" t="shared" si="18" ref="AD52:AD58">AC52-AB52+1</f>
        <v>15</v>
      </c>
      <c r="AE52" s="86">
        <v>19010</v>
      </c>
      <c r="AF52" s="87">
        <v>19024</v>
      </c>
      <c r="AG52" s="53">
        <f aca="true" t="shared" si="19" ref="AG52:AG58">AF52-AE52+1</f>
        <v>15</v>
      </c>
      <c r="AH52" s="86">
        <v>7000</v>
      </c>
      <c r="AI52" s="87">
        <v>7009</v>
      </c>
      <c r="AJ52" s="90">
        <f aca="true" t="shared" si="20" ref="AJ52:AJ58">AI52-AH52+1</f>
        <v>10</v>
      </c>
      <c r="AK52" s="78">
        <v>8000</v>
      </c>
      <c r="AL52" s="79">
        <v>8009</v>
      </c>
      <c r="AM52" s="91">
        <f aca="true" t="shared" si="21" ref="AM52:AM58">AL52-AK52+1</f>
        <v>10</v>
      </c>
    </row>
    <row r="53" spans="1:39" ht="12.75">
      <c r="A53" s="10" t="s">
        <v>108</v>
      </c>
      <c r="B53" s="139" t="s">
        <v>8</v>
      </c>
      <c r="C53" s="139"/>
      <c r="D53" s="94"/>
      <c r="E53" s="23">
        <v>2300</v>
      </c>
      <c r="F53" s="95">
        <v>2399</v>
      </c>
      <c r="G53" s="89">
        <f t="shared" si="9"/>
        <v>100</v>
      </c>
      <c r="H53" s="148" t="s">
        <v>8</v>
      </c>
      <c r="I53" s="148"/>
      <c r="J53" s="96"/>
      <c r="K53" s="139" t="s">
        <v>8</v>
      </c>
      <c r="L53" s="139"/>
      <c r="M53" s="53"/>
      <c r="N53" s="139" t="s">
        <v>8</v>
      </c>
      <c r="O53" s="139"/>
      <c r="P53" s="97"/>
      <c r="Q53" s="147" t="s">
        <v>8</v>
      </c>
      <c r="R53" s="147"/>
      <c r="S53" s="98"/>
      <c r="U53" s="14" t="s">
        <v>109</v>
      </c>
      <c r="V53" s="86">
        <v>3050</v>
      </c>
      <c r="W53" s="87">
        <v>3149</v>
      </c>
      <c r="X53" s="94">
        <f t="shared" si="16"/>
        <v>100</v>
      </c>
      <c r="Y53" s="20">
        <v>4600</v>
      </c>
      <c r="Z53" s="21">
        <v>4699</v>
      </c>
      <c r="AA53" s="89">
        <f t="shared" si="17"/>
        <v>100</v>
      </c>
      <c r="AB53" s="59">
        <v>18005</v>
      </c>
      <c r="AC53" s="55">
        <v>18019</v>
      </c>
      <c r="AD53" s="50">
        <f t="shared" si="18"/>
        <v>15</v>
      </c>
      <c r="AE53" s="86">
        <v>19005</v>
      </c>
      <c r="AF53" s="87">
        <v>19019</v>
      </c>
      <c r="AG53" s="53">
        <f t="shared" si="19"/>
        <v>15</v>
      </c>
      <c r="AH53" s="86">
        <v>7000</v>
      </c>
      <c r="AI53" s="87">
        <v>7009</v>
      </c>
      <c r="AJ53" s="90">
        <f t="shared" si="20"/>
        <v>10</v>
      </c>
      <c r="AK53" s="78">
        <v>8000</v>
      </c>
      <c r="AL53" s="79">
        <v>8009</v>
      </c>
      <c r="AM53" s="91">
        <f t="shared" si="21"/>
        <v>10</v>
      </c>
    </row>
    <row r="54" spans="1:39" ht="12.75">
      <c r="A54" s="10" t="s">
        <v>110</v>
      </c>
      <c r="B54" s="139" t="s">
        <v>8</v>
      </c>
      <c r="C54" s="139"/>
      <c r="D54" s="94"/>
      <c r="E54" s="23">
        <v>2400</v>
      </c>
      <c r="F54" s="95">
        <v>2499</v>
      </c>
      <c r="G54" s="89">
        <f t="shared" si="9"/>
        <v>100</v>
      </c>
      <c r="H54" s="148" t="s">
        <v>8</v>
      </c>
      <c r="I54" s="148"/>
      <c r="J54" s="96"/>
      <c r="K54" s="139" t="s">
        <v>8</v>
      </c>
      <c r="L54" s="139"/>
      <c r="M54" s="53"/>
      <c r="N54" s="139" t="s">
        <v>8</v>
      </c>
      <c r="O54" s="139"/>
      <c r="P54" s="97"/>
      <c r="Q54" s="147" t="s">
        <v>8</v>
      </c>
      <c r="R54" s="147"/>
      <c r="S54" s="98"/>
      <c r="U54" s="14" t="s">
        <v>111</v>
      </c>
      <c r="V54" s="86">
        <v>3150</v>
      </c>
      <c r="W54" s="87">
        <v>3249</v>
      </c>
      <c r="X54" s="94">
        <f t="shared" si="16"/>
        <v>100</v>
      </c>
      <c r="Y54" s="20">
        <v>4575</v>
      </c>
      <c r="Z54" s="21">
        <v>4674</v>
      </c>
      <c r="AA54" s="89">
        <f t="shared" si="17"/>
        <v>100</v>
      </c>
      <c r="AB54" s="59">
        <v>18010</v>
      </c>
      <c r="AC54" s="55">
        <v>18024</v>
      </c>
      <c r="AD54" s="50">
        <f t="shared" si="18"/>
        <v>15</v>
      </c>
      <c r="AE54" s="86">
        <v>19010</v>
      </c>
      <c r="AF54" s="87">
        <v>19024</v>
      </c>
      <c r="AG54" s="53">
        <f t="shared" si="19"/>
        <v>15</v>
      </c>
      <c r="AH54" s="86">
        <v>7000</v>
      </c>
      <c r="AI54" s="87">
        <v>7009</v>
      </c>
      <c r="AJ54" s="90">
        <f t="shared" si="20"/>
        <v>10</v>
      </c>
      <c r="AK54" s="78">
        <v>8000</v>
      </c>
      <c r="AL54" s="79">
        <v>8009</v>
      </c>
      <c r="AM54" s="91">
        <f t="shared" si="21"/>
        <v>10</v>
      </c>
    </row>
    <row r="55" spans="1:39" ht="12.75">
      <c r="A55" s="10" t="s">
        <v>112</v>
      </c>
      <c r="B55" s="139" t="s">
        <v>8</v>
      </c>
      <c r="C55" s="139"/>
      <c r="D55" s="94"/>
      <c r="E55" s="23">
        <v>2500</v>
      </c>
      <c r="F55" s="95">
        <v>2599</v>
      </c>
      <c r="G55" s="89">
        <f t="shared" si="9"/>
        <v>100</v>
      </c>
      <c r="H55" s="148" t="s">
        <v>8</v>
      </c>
      <c r="I55" s="148"/>
      <c r="J55" s="96"/>
      <c r="K55" s="139" t="s">
        <v>8</v>
      </c>
      <c r="L55" s="139"/>
      <c r="M55" s="53"/>
      <c r="N55" s="139" t="s">
        <v>8</v>
      </c>
      <c r="O55" s="139"/>
      <c r="P55" s="97"/>
      <c r="Q55" s="147" t="s">
        <v>8</v>
      </c>
      <c r="R55" s="147"/>
      <c r="S55" s="98"/>
      <c r="U55" s="14" t="s">
        <v>113</v>
      </c>
      <c r="V55" s="86">
        <v>3100</v>
      </c>
      <c r="W55" s="87">
        <v>3199</v>
      </c>
      <c r="X55" s="94">
        <f t="shared" si="16"/>
        <v>100</v>
      </c>
      <c r="Y55" s="20">
        <v>4525</v>
      </c>
      <c r="Z55" s="21">
        <v>4599</v>
      </c>
      <c r="AA55" s="89">
        <f t="shared" si="17"/>
        <v>75</v>
      </c>
      <c r="AB55" s="59">
        <v>18000</v>
      </c>
      <c r="AC55" s="55">
        <v>18014</v>
      </c>
      <c r="AD55" s="50">
        <f t="shared" si="18"/>
        <v>15</v>
      </c>
      <c r="AE55" s="86">
        <v>19000</v>
      </c>
      <c r="AF55" s="87">
        <v>19014</v>
      </c>
      <c r="AG55" s="53">
        <f t="shared" si="19"/>
        <v>15</v>
      </c>
      <c r="AH55" s="86">
        <v>7000</v>
      </c>
      <c r="AI55" s="87">
        <v>7009</v>
      </c>
      <c r="AJ55" s="90">
        <f t="shared" si="20"/>
        <v>10</v>
      </c>
      <c r="AK55" s="78">
        <v>8000</v>
      </c>
      <c r="AL55" s="79">
        <v>8009</v>
      </c>
      <c r="AM55" s="91">
        <f t="shared" si="21"/>
        <v>10</v>
      </c>
    </row>
    <row r="56" spans="1:39" ht="12.75">
      <c r="A56" s="10" t="s">
        <v>114</v>
      </c>
      <c r="B56" s="139" t="s">
        <v>8</v>
      </c>
      <c r="C56" s="139"/>
      <c r="D56" s="94"/>
      <c r="E56" s="23">
        <v>2600</v>
      </c>
      <c r="F56" s="95">
        <v>2699</v>
      </c>
      <c r="G56" s="89">
        <f t="shared" si="9"/>
        <v>100</v>
      </c>
      <c r="H56" s="148" t="s">
        <v>8</v>
      </c>
      <c r="I56" s="148"/>
      <c r="J56" s="96"/>
      <c r="K56" s="139" t="s">
        <v>8</v>
      </c>
      <c r="L56" s="139"/>
      <c r="M56" s="53"/>
      <c r="N56" s="139" t="s">
        <v>8</v>
      </c>
      <c r="O56" s="139"/>
      <c r="P56" s="97"/>
      <c r="Q56" s="147" t="s">
        <v>8</v>
      </c>
      <c r="R56" s="147"/>
      <c r="S56" s="98"/>
      <c r="U56" s="14" t="s">
        <v>115</v>
      </c>
      <c r="V56" s="86">
        <v>3025</v>
      </c>
      <c r="W56" s="87">
        <v>3099</v>
      </c>
      <c r="X56" s="94">
        <f t="shared" si="16"/>
        <v>75</v>
      </c>
      <c r="Y56" s="20">
        <v>4540</v>
      </c>
      <c r="Z56" s="21">
        <v>4639</v>
      </c>
      <c r="AA56" s="89">
        <f t="shared" si="17"/>
        <v>100</v>
      </c>
      <c r="AB56" s="59">
        <v>18005</v>
      </c>
      <c r="AC56" s="55">
        <v>18019</v>
      </c>
      <c r="AD56" s="50">
        <f t="shared" si="18"/>
        <v>15</v>
      </c>
      <c r="AE56" s="86">
        <v>19005</v>
      </c>
      <c r="AF56" s="87">
        <v>19019</v>
      </c>
      <c r="AG56" s="53">
        <f t="shared" si="19"/>
        <v>15</v>
      </c>
      <c r="AH56" s="86">
        <v>7000</v>
      </c>
      <c r="AI56" s="87">
        <v>7009</v>
      </c>
      <c r="AJ56" s="90">
        <f t="shared" si="20"/>
        <v>10</v>
      </c>
      <c r="AK56" s="78">
        <v>8000</v>
      </c>
      <c r="AL56" s="79">
        <v>8009</v>
      </c>
      <c r="AM56" s="91">
        <f t="shared" si="21"/>
        <v>10</v>
      </c>
    </row>
    <row r="57" spans="1:39" ht="12.75">
      <c r="A57" s="10" t="s">
        <v>116</v>
      </c>
      <c r="B57" s="139" t="s">
        <v>8</v>
      </c>
      <c r="C57" s="139"/>
      <c r="D57" s="94"/>
      <c r="E57" s="23">
        <v>2700</v>
      </c>
      <c r="F57" s="95">
        <v>2799</v>
      </c>
      <c r="G57" s="89">
        <f t="shared" si="9"/>
        <v>100</v>
      </c>
      <c r="H57" s="148" t="s">
        <v>8</v>
      </c>
      <c r="I57" s="148"/>
      <c r="J57" s="96"/>
      <c r="K57" s="139" t="s">
        <v>8</v>
      </c>
      <c r="L57" s="139"/>
      <c r="M57" s="53"/>
      <c r="N57" s="139" t="s">
        <v>8</v>
      </c>
      <c r="O57" s="139"/>
      <c r="P57" s="97"/>
      <c r="Q57" s="147" t="s">
        <v>8</v>
      </c>
      <c r="R57" s="147"/>
      <c r="S57" s="98"/>
      <c r="U57" s="14" t="s">
        <v>117</v>
      </c>
      <c r="V57" s="86">
        <v>3100</v>
      </c>
      <c r="W57" s="87">
        <v>3199</v>
      </c>
      <c r="X57" s="94">
        <f t="shared" si="16"/>
        <v>100</v>
      </c>
      <c r="Y57" s="20">
        <v>4675</v>
      </c>
      <c r="Z57" s="21">
        <v>4774</v>
      </c>
      <c r="AA57" s="89">
        <f t="shared" si="17"/>
        <v>100</v>
      </c>
      <c r="AB57" s="59">
        <v>18010</v>
      </c>
      <c r="AC57" s="55">
        <v>18024</v>
      </c>
      <c r="AD57" s="50">
        <f t="shared" si="18"/>
        <v>15</v>
      </c>
      <c r="AE57" s="86">
        <v>19010</v>
      </c>
      <c r="AF57" s="87">
        <v>19024</v>
      </c>
      <c r="AG57" s="53">
        <f t="shared" si="19"/>
        <v>15</v>
      </c>
      <c r="AH57" s="86">
        <v>7000</v>
      </c>
      <c r="AI57" s="87">
        <v>7009</v>
      </c>
      <c r="AJ57" s="90">
        <f t="shared" si="20"/>
        <v>10</v>
      </c>
      <c r="AK57" s="78">
        <v>8000</v>
      </c>
      <c r="AL57" s="79">
        <v>8009</v>
      </c>
      <c r="AM57" s="91">
        <f t="shared" si="21"/>
        <v>10</v>
      </c>
    </row>
    <row r="58" spans="1:39" ht="12.75">
      <c r="A58" s="10" t="s">
        <v>118</v>
      </c>
      <c r="B58" s="139" t="s">
        <v>8</v>
      </c>
      <c r="C58" s="139"/>
      <c r="D58" s="94"/>
      <c r="E58" s="23">
        <v>2800</v>
      </c>
      <c r="F58" s="95">
        <v>2899</v>
      </c>
      <c r="G58" s="89">
        <f t="shared" si="9"/>
        <v>100</v>
      </c>
      <c r="H58" s="148" t="s">
        <v>8</v>
      </c>
      <c r="I58" s="148"/>
      <c r="J58" s="96"/>
      <c r="K58" s="139" t="s">
        <v>8</v>
      </c>
      <c r="L58" s="139"/>
      <c r="M58" s="53"/>
      <c r="N58" s="139" t="s">
        <v>8</v>
      </c>
      <c r="O58" s="139"/>
      <c r="P58" s="97"/>
      <c r="Q58" s="147" t="s">
        <v>8</v>
      </c>
      <c r="R58" s="147"/>
      <c r="S58" s="98"/>
      <c r="U58" s="14" t="s">
        <v>119</v>
      </c>
      <c r="V58" s="86">
        <v>3125</v>
      </c>
      <c r="W58" s="87">
        <v>3224</v>
      </c>
      <c r="X58" s="94">
        <f t="shared" si="16"/>
        <v>100</v>
      </c>
      <c r="Y58" s="20">
        <v>4775</v>
      </c>
      <c r="Z58" s="21">
        <v>4874</v>
      </c>
      <c r="AA58" s="89">
        <f t="shared" si="17"/>
        <v>100</v>
      </c>
      <c r="AB58" s="59">
        <v>18010</v>
      </c>
      <c r="AC58" s="55">
        <v>18024</v>
      </c>
      <c r="AD58" s="50">
        <f t="shared" si="18"/>
        <v>15</v>
      </c>
      <c r="AE58" s="86">
        <v>19010</v>
      </c>
      <c r="AF58" s="87">
        <v>19024</v>
      </c>
      <c r="AG58" s="53">
        <f t="shared" si="19"/>
        <v>15</v>
      </c>
      <c r="AH58" s="86">
        <v>7000</v>
      </c>
      <c r="AI58" s="87">
        <v>7009</v>
      </c>
      <c r="AJ58" s="90">
        <f t="shared" si="20"/>
        <v>10</v>
      </c>
      <c r="AK58" s="78">
        <v>8000</v>
      </c>
      <c r="AL58" s="79">
        <v>8009</v>
      </c>
      <c r="AM58" s="91">
        <f t="shared" si="21"/>
        <v>10</v>
      </c>
    </row>
    <row r="59" spans="1:39" ht="12.75">
      <c r="A59" s="14" t="s">
        <v>120</v>
      </c>
      <c r="B59" s="86">
        <v>3450</v>
      </c>
      <c r="C59" s="87">
        <v>3549</v>
      </c>
      <c r="D59" s="77">
        <f>C59-B59+1</f>
        <v>100</v>
      </c>
      <c r="E59" s="20">
        <v>5000</v>
      </c>
      <c r="F59" s="21">
        <v>5099</v>
      </c>
      <c r="G59" s="27">
        <f t="shared" si="9"/>
        <v>100</v>
      </c>
      <c r="H59" s="59">
        <v>18015</v>
      </c>
      <c r="I59" s="55">
        <v>18029</v>
      </c>
      <c r="J59" s="96">
        <f>I59-H59+1</f>
        <v>15</v>
      </c>
      <c r="K59" s="86">
        <v>19015</v>
      </c>
      <c r="L59" s="87">
        <v>19029</v>
      </c>
      <c r="M59" s="53">
        <f>L59-K59+1</f>
        <v>15</v>
      </c>
      <c r="N59" s="86">
        <v>7000</v>
      </c>
      <c r="O59" s="87">
        <v>7009</v>
      </c>
      <c r="P59" s="63">
        <f>O59-N59+1</f>
        <v>10</v>
      </c>
      <c r="Q59" s="78">
        <v>8001</v>
      </c>
      <c r="R59" s="79">
        <v>8050</v>
      </c>
      <c r="S59" s="27">
        <f>R59-Q59+1</f>
        <v>50</v>
      </c>
      <c r="U59" s="14" t="s">
        <v>121</v>
      </c>
      <c r="V59" s="141" t="s">
        <v>8</v>
      </c>
      <c r="W59" s="141"/>
      <c r="X59" s="94"/>
      <c r="Y59" s="134" t="s">
        <v>8</v>
      </c>
      <c r="Z59" s="134"/>
      <c r="AA59" s="89"/>
      <c r="AB59" s="140" t="s">
        <v>8</v>
      </c>
      <c r="AC59" s="140"/>
      <c r="AD59" s="50"/>
      <c r="AE59" s="141" t="s">
        <v>8</v>
      </c>
      <c r="AF59" s="141"/>
      <c r="AG59" s="53"/>
      <c r="AH59" s="141" t="s">
        <v>8</v>
      </c>
      <c r="AI59" s="141"/>
      <c r="AJ59" s="101"/>
      <c r="AK59" s="134" t="s">
        <v>8</v>
      </c>
      <c r="AL59" s="134"/>
      <c r="AM59" s="102"/>
    </row>
    <row r="60" spans="1:39" ht="12.75">
      <c r="A60" s="14" t="s">
        <v>123</v>
      </c>
      <c r="B60" s="141" t="s">
        <v>8</v>
      </c>
      <c r="C60" s="141"/>
      <c r="D60" s="104"/>
      <c r="E60" s="134" t="s">
        <v>8</v>
      </c>
      <c r="F60" s="134"/>
      <c r="G60" s="106"/>
      <c r="H60" s="140" t="s">
        <v>8</v>
      </c>
      <c r="I60" s="140"/>
      <c r="J60" s="96"/>
      <c r="K60" s="141" t="s">
        <v>8</v>
      </c>
      <c r="L60" s="141"/>
      <c r="M60" s="63"/>
      <c r="N60" s="139" t="s">
        <v>8</v>
      </c>
      <c r="O60" s="139"/>
      <c r="P60" s="97"/>
      <c r="Q60" s="147" t="s">
        <v>8</v>
      </c>
      <c r="R60" s="147"/>
      <c r="S60" s="98"/>
      <c r="U60" s="14" t="s">
        <v>124</v>
      </c>
      <c r="V60" s="86">
        <v>3040</v>
      </c>
      <c r="W60" s="87">
        <v>3114</v>
      </c>
      <c r="X60" s="94">
        <f aca="true" t="shared" si="22" ref="X60:X66">W60-V60+1</f>
        <v>75</v>
      </c>
      <c r="Y60" s="20">
        <v>4525</v>
      </c>
      <c r="Z60" s="21">
        <v>4599</v>
      </c>
      <c r="AA60" s="89">
        <f aca="true" t="shared" si="23" ref="AA60:AA66">Z60-Y60+1</f>
        <v>75</v>
      </c>
      <c r="AB60" s="59">
        <v>18005</v>
      </c>
      <c r="AC60" s="55">
        <v>18019</v>
      </c>
      <c r="AD60" s="50">
        <f aca="true" t="shared" si="24" ref="AD60:AD66">AC60-AB60+1</f>
        <v>15</v>
      </c>
      <c r="AE60" s="86">
        <v>19005</v>
      </c>
      <c r="AF60" s="87">
        <v>19019</v>
      </c>
      <c r="AG60" s="53">
        <f aca="true" t="shared" si="25" ref="AG60:AG66">AF60-AE60+1</f>
        <v>15</v>
      </c>
      <c r="AH60" s="86">
        <v>7000</v>
      </c>
      <c r="AI60" s="87">
        <v>7009</v>
      </c>
      <c r="AJ60" s="90">
        <f aca="true" t="shared" si="26" ref="AJ60:AJ66">AI60-AH60+1</f>
        <v>10</v>
      </c>
      <c r="AK60" s="78">
        <v>8000</v>
      </c>
      <c r="AL60" s="79">
        <v>8009</v>
      </c>
      <c r="AM60" s="91">
        <f aca="true" t="shared" si="27" ref="AM60:AM66">AL60-AK60+1</f>
        <v>10</v>
      </c>
    </row>
    <row r="61" spans="1:39" ht="12.75">
      <c r="A61" s="10" t="s">
        <v>125</v>
      </c>
      <c r="B61" s="139" t="s">
        <v>8</v>
      </c>
      <c r="C61" s="139"/>
      <c r="D61" s="94"/>
      <c r="E61" s="23">
        <v>2900</v>
      </c>
      <c r="F61" s="95">
        <v>2999</v>
      </c>
      <c r="G61" s="89">
        <f aca="true" t="shared" si="28" ref="G61:G66">F61-E61+1</f>
        <v>100</v>
      </c>
      <c r="H61" s="148" t="s">
        <v>8</v>
      </c>
      <c r="I61" s="148"/>
      <c r="J61" s="96"/>
      <c r="K61" s="139" t="s">
        <v>8</v>
      </c>
      <c r="L61" s="139"/>
      <c r="M61" s="53"/>
      <c r="N61" s="139" t="s">
        <v>8</v>
      </c>
      <c r="O61" s="139"/>
      <c r="P61" s="97"/>
      <c r="Q61" s="147" t="s">
        <v>8</v>
      </c>
      <c r="R61" s="147"/>
      <c r="S61" s="98"/>
      <c r="U61" s="14" t="s">
        <v>126</v>
      </c>
      <c r="V61" s="86">
        <v>3150</v>
      </c>
      <c r="W61" s="87">
        <v>3249</v>
      </c>
      <c r="X61" s="94">
        <f t="shared" si="22"/>
        <v>100</v>
      </c>
      <c r="Y61" s="20">
        <v>4600</v>
      </c>
      <c r="Z61" s="21">
        <v>4699</v>
      </c>
      <c r="AA61" s="89">
        <f t="shared" si="23"/>
        <v>100</v>
      </c>
      <c r="AB61" s="59">
        <v>18005</v>
      </c>
      <c r="AC61" s="55">
        <v>18019</v>
      </c>
      <c r="AD61" s="50">
        <f t="shared" si="24"/>
        <v>15</v>
      </c>
      <c r="AE61" s="86">
        <v>19005</v>
      </c>
      <c r="AF61" s="87">
        <v>19019</v>
      </c>
      <c r="AG61" s="53">
        <f t="shared" si="25"/>
        <v>15</v>
      </c>
      <c r="AH61" s="86">
        <v>7000</v>
      </c>
      <c r="AI61" s="87">
        <v>7009</v>
      </c>
      <c r="AJ61" s="90">
        <f t="shared" si="26"/>
        <v>10</v>
      </c>
      <c r="AK61" s="78">
        <v>8000</v>
      </c>
      <c r="AL61" s="79">
        <v>8009</v>
      </c>
      <c r="AM61" s="91">
        <f t="shared" si="27"/>
        <v>10</v>
      </c>
    </row>
    <row r="62" spans="1:39" ht="12.75">
      <c r="A62" s="10" t="s">
        <v>127</v>
      </c>
      <c r="B62" s="139" t="s">
        <v>8</v>
      </c>
      <c r="C62" s="139"/>
      <c r="D62" s="94"/>
      <c r="E62" s="23">
        <v>1000</v>
      </c>
      <c r="F62" s="95">
        <v>1099</v>
      </c>
      <c r="G62" s="89">
        <f t="shared" si="28"/>
        <v>100</v>
      </c>
      <c r="H62" s="148" t="s">
        <v>8</v>
      </c>
      <c r="I62" s="148"/>
      <c r="J62" s="96"/>
      <c r="K62" s="139" t="s">
        <v>8</v>
      </c>
      <c r="L62" s="139"/>
      <c r="M62" s="53"/>
      <c r="N62" s="139" t="s">
        <v>8</v>
      </c>
      <c r="O62" s="139"/>
      <c r="P62" s="97"/>
      <c r="Q62" s="147" t="s">
        <v>8</v>
      </c>
      <c r="R62" s="147"/>
      <c r="S62" s="98"/>
      <c r="U62" s="14" t="s">
        <v>128</v>
      </c>
      <c r="V62" s="86">
        <v>3425</v>
      </c>
      <c r="W62" s="87">
        <v>3524</v>
      </c>
      <c r="X62" s="94">
        <f t="shared" si="22"/>
        <v>100</v>
      </c>
      <c r="Y62" s="20">
        <v>4625</v>
      </c>
      <c r="Z62" s="21">
        <v>4724</v>
      </c>
      <c r="AA62" s="89">
        <f t="shared" si="23"/>
        <v>100</v>
      </c>
      <c r="AB62" s="59">
        <v>18010</v>
      </c>
      <c r="AC62" s="55">
        <v>18024</v>
      </c>
      <c r="AD62" s="50">
        <f t="shared" si="24"/>
        <v>15</v>
      </c>
      <c r="AE62" s="86">
        <v>19010</v>
      </c>
      <c r="AF62" s="87">
        <v>19024</v>
      </c>
      <c r="AG62" s="53">
        <f t="shared" si="25"/>
        <v>15</v>
      </c>
      <c r="AH62" s="86">
        <v>7000</v>
      </c>
      <c r="AI62" s="87">
        <v>7009</v>
      </c>
      <c r="AJ62" s="90">
        <f t="shared" si="26"/>
        <v>10</v>
      </c>
      <c r="AK62" s="78">
        <v>8000</v>
      </c>
      <c r="AL62" s="79">
        <v>8009</v>
      </c>
      <c r="AM62" s="91">
        <f t="shared" si="27"/>
        <v>10</v>
      </c>
    </row>
    <row r="63" spans="1:39" ht="12.75">
      <c r="A63" s="14" t="s">
        <v>129</v>
      </c>
      <c r="B63" s="86">
        <v>3150</v>
      </c>
      <c r="C63" s="87">
        <v>3249</v>
      </c>
      <c r="D63" s="77">
        <f>C63-B63+1</f>
        <v>100</v>
      </c>
      <c r="E63" s="20">
        <v>4825</v>
      </c>
      <c r="F63" s="21">
        <v>4924</v>
      </c>
      <c r="G63" s="27">
        <f t="shared" si="28"/>
        <v>100</v>
      </c>
      <c r="H63" s="59">
        <v>18005</v>
      </c>
      <c r="I63" s="55">
        <v>18019</v>
      </c>
      <c r="J63" s="96">
        <f>I63-H63+1</f>
        <v>15</v>
      </c>
      <c r="K63" s="86">
        <v>19005</v>
      </c>
      <c r="L63" s="87">
        <v>19019</v>
      </c>
      <c r="M63" s="53">
        <f>L63-K63+1</f>
        <v>15</v>
      </c>
      <c r="N63" s="86">
        <v>7000</v>
      </c>
      <c r="O63" s="87">
        <v>7009</v>
      </c>
      <c r="P63" s="63">
        <f>O63-N63+1</f>
        <v>10</v>
      </c>
      <c r="Q63" s="78">
        <v>8001</v>
      </c>
      <c r="R63" s="79">
        <v>8050</v>
      </c>
      <c r="S63" s="27">
        <f>R63-Q63+1</f>
        <v>50</v>
      </c>
      <c r="U63" s="14" t="s">
        <v>130</v>
      </c>
      <c r="V63" s="86">
        <v>3040</v>
      </c>
      <c r="W63" s="87">
        <v>3114</v>
      </c>
      <c r="X63" s="94">
        <f t="shared" si="22"/>
        <v>75</v>
      </c>
      <c r="Y63" s="20">
        <v>4565</v>
      </c>
      <c r="Z63" s="21">
        <v>4639</v>
      </c>
      <c r="AA63" s="89">
        <f t="shared" si="23"/>
        <v>75</v>
      </c>
      <c r="AB63" s="59">
        <v>18005</v>
      </c>
      <c r="AC63" s="55">
        <v>18019</v>
      </c>
      <c r="AD63" s="50">
        <f t="shared" si="24"/>
        <v>15</v>
      </c>
      <c r="AE63" s="86">
        <v>19005</v>
      </c>
      <c r="AF63" s="87">
        <v>19019</v>
      </c>
      <c r="AG63" s="53">
        <f t="shared" si="25"/>
        <v>15</v>
      </c>
      <c r="AH63" s="86">
        <v>7000</v>
      </c>
      <c r="AI63" s="87">
        <v>7009</v>
      </c>
      <c r="AJ63" s="90">
        <f t="shared" si="26"/>
        <v>10</v>
      </c>
      <c r="AK63" s="78">
        <v>8000</v>
      </c>
      <c r="AL63" s="79">
        <v>8009</v>
      </c>
      <c r="AM63" s="91">
        <f t="shared" si="27"/>
        <v>10</v>
      </c>
    </row>
    <row r="64" spans="1:39" ht="12.75">
      <c r="A64" s="10" t="s">
        <v>131</v>
      </c>
      <c r="B64" s="139" t="s">
        <v>8</v>
      </c>
      <c r="C64" s="139"/>
      <c r="D64" s="94"/>
      <c r="E64" s="23">
        <v>1100</v>
      </c>
      <c r="F64" s="95">
        <v>1199</v>
      </c>
      <c r="G64" s="89">
        <f t="shared" si="28"/>
        <v>100</v>
      </c>
      <c r="H64" s="148" t="s">
        <v>8</v>
      </c>
      <c r="I64" s="148"/>
      <c r="J64" s="96"/>
      <c r="K64" s="139" t="s">
        <v>8</v>
      </c>
      <c r="L64" s="139"/>
      <c r="M64" s="53"/>
      <c r="N64" s="139" t="s">
        <v>8</v>
      </c>
      <c r="O64" s="139"/>
      <c r="P64" s="97"/>
      <c r="Q64" s="147" t="s">
        <v>8</v>
      </c>
      <c r="R64" s="147"/>
      <c r="S64" s="98"/>
      <c r="U64" s="14" t="s">
        <v>132</v>
      </c>
      <c r="V64" s="86">
        <v>3050</v>
      </c>
      <c r="W64" s="87">
        <v>3124</v>
      </c>
      <c r="X64" s="94">
        <f t="shared" si="22"/>
        <v>75</v>
      </c>
      <c r="Y64" s="20">
        <v>4550</v>
      </c>
      <c r="Z64" s="21">
        <v>4624</v>
      </c>
      <c r="AA64" s="89">
        <f t="shared" si="23"/>
        <v>75</v>
      </c>
      <c r="AB64" s="59">
        <v>18005</v>
      </c>
      <c r="AC64" s="55">
        <v>18019</v>
      </c>
      <c r="AD64" s="50">
        <f t="shared" si="24"/>
        <v>15</v>
      </c>
      <c r="AE64" s="86">
        <v>19005</v>
      </c>
      <c r="AF64" s="87">
        <v>19019</v>
      </c>
      <c r="AG64" s="53">
        <f t="shared" si="25"/>
        <v>15</v>
      </c>
      <c r="AH64" s="86">
        <v>7000</v>
      </c>
      <c r="AI64" s="87">
        <v>7009</v>
      </c>
      <c r="AJ64" s="90">
        <f t="shared" si="26"/>
        <v>10</v>
      </c>
      <c r="AK64" s="78">
        <v>8000</v>
      </c>
      <c r="AL64" s="79">
        <v>8009</v>
      </c>
      <c r="AM64" s="91">
        <f t="shared" si="27"/>
        <v>10</v>
      </c>
    </row>
    <row r="65" spans="1:39" ht="12.75">
      <c r="A65" s="10" t="s">
        <v>133</v>
      </c>
      <c r="B65" s="139" t="s">
        <v>8</v>
      </c>
      <c r="C65" s="139"/>
      <c r="D65" s="94"/>
      <c r="E65" s="23">
        <v>1200</v>
      </c>
      <c r="F65" s="95">
        <v>1299</v>
      </c>
      <c r="G65" s="89">
        <f t="shared" si="28"/>
        <v>100</v>
      </c>
      <c r="H65" s="148" t="s">
        <v>8</v>
      </c>
      <c r="I65" s="148"/>
      <c r="J65" s="96"/>
      <c r="K65" s="139" t="s">
        <v>8</v>
      </c>
      <c r="L65" s="139"/>
      <c r="M65" s="53"/>
      <c r="N65" s="139" t="s">
        <v>8</v>
      </c>
      <c r="O65" s="139"/>
      <c r="P65" s="97"/>
      <c r="Q65" s="147" t="s">
        <v>8</v>
      </c>
      <c r="R65" s="147"/>
      <c r="S65" s="98"/>
      <c r="U65" s="14" t="s">
        <v>134</v>
      </c>
      <c r="V65" s="86">
        <v>3010</v>
      </c>
      <c r="W65" s="87">
        <v>3059</v>
      </c>
      <c r="X65" s="94">
        <f t="shared" si="22"/>
        <v>50</v>
      </c>
      <c r="Y65" s="20">
        <v>4510</v>
      </c>
      <c r="Z65" s="21">
        <v>4584</v>
      </c>
      <c r="AA65" s="89">
        <f t="shared" si="23"/>
        <v>75</v>
      </c>
      <c r="AB65" s="59">
        <v>18000</v>
      </c>
      <c r="AC65" s="55">
        <v>18014</v>
      </c>
      <c r="AD65" s="50">
        <f t="shared" si="24"/>
        <v>15</v>
      </c>
      <c r="AE65" s="86">
        <v>19000</v>
      </c>
      <c r="AF65" s="87">
        <v>19014</v>
      </c>
      <c r="AG65" s="53">
        <f t="shared" si="25"/>
        <v>15</v>
      </c>
      <c r="AH65" s="86">
        <v>7000</v>
      </c>
      <c r="AI65" s="87">
        <v>7009</v>
      </c>
      <c r="AJ65" s="90">
        <f t="shared" si="26"/>
        <v>10</v>
      </c>
      <c r="AK65" s="78">
        <v>8000</v>
      </c>
      <c r="AL65" s="79">
        <v>8009</v>
      </c>
      <c r="AM65" s="91">
        <f t="shared" si="27"/>
        <v>10</v>
      </c>
    </row>
    <row r="66" spans="1:39" ht="12.75">
      <c r="A66" s="14" t="s">
        <v>135</v>
      </c>
      <c r="B66" s="86">
        <v>3050</v>
      </c>
      <c r="C66" s="87">
        <v>3149</v>
      </c>
      <c r="D66" s="77">
        <f>C66-B66+1</f>
        <v>100</v>
      </c>
      <c r="E66" s="20">
        <v>4575</v>
      </c>
      <c r="F66" s="21">
        <v>4674</v>
      </c>
      <c r="G66" s="27">
        <f t="shared" si="28"/>
        <v>100</v>
      </c>
      <c r="H66" s="59">
        <v>18005</v>
      </c>
      <c r="I66" s="55">
        <v>18019</v>
      </c>
      <c r="J66" s="96">
        <f>I66-H66+1</f>
        <v>15</v>
      </c>
      <c r="K66" s="86">
        <v>19005</v>
      </c>
      <c r="L66" s="87">
        <v>19019</v>
      </c>
      <c r="M66" s="53">
        <f>L66-K66+1</f>
        <v>15</v>
      </c>
      <c r="N66" s="86">
        <v>7000</v>
      </c>
      <c r="O66" s="87">
        <v>7009</v>
      </c>
      <c r="P66" s="63">
        <f>O66-N66+1</f>
        <v>10</v>
      </c>
      <c r="Q66" s="78">
        <v>8001</v>
      </c>
      <c r="R66" s="79">
        <v>8050</v>
      </c>
      <c r="S66" s="27">
        <f>R66-Q66+1</f>
        <v>50</v>
      </c>
      <c r="U66" s="14" t="s">
        <v>136</v>
      </c>
      <c r="V66" s="86">
        <v>3150</v>
      </c>
      <c r="W66" s="87">
        <v>3249</v>
      </c>
      <c r="X66" s="94">
        <f t="shared" si="22"/>
        <v>100</v>
      </c>
      <c r="Y66" s="20">
        <v>5000</v>
      </c>
      <c r="Z66" s="21">
        <v>5099</v>
      </c>
      <c r="AA66" s="89">
        <f t="shared" si="23"/>
        <v>100</v>
      </c>
      <c r="AB66" s="59">
        <v>18015</v>
      </c>
      <c r="AC66" s="55">
        <v>18029</v>
      </c>
      <c r="AD66" s="50">
        <f t="shared" si="24"/>
        <v>15</v>
      </c>
      <c r="AE66" s="86">
        <v>19015</v>
      </c>
      <c r="AF66" s="87">
        <v>19029</v>
      </c>
      <c r="AG66" s="53">
        <f t="shared" si="25"/>
        <v>15</v>
      </c>
      <c r="AH66" s="86">
        <v>7000</v>
      </c>
      <c r="AI66" s="87">
        <v>7009</v>
      </c>
      <c r="AJ66" s="90">
        <f t="shared" si="26"/>
        <v>10</v>
      </c>
      <c r="AK66" s="78">
        <v>8000</v>
      </c>
      <c r="AL66" s="79">
        <v>8009</v>
      </c>
      <c r="AM66" s="91">
        <f t="shared" si="27"/>
        <v>10</v>
      </c>
    </row>
    <row r="67" spans="1:39" ht="12.75">
      <c r="A67" s="10" t="s">
        <v>137</v>
      </c>
      <c r="B67" s="139" t="s">
        <v>8</v>
      </c>
      <c r="C67" s="139"/>
      <c r="D67" s="94"/>
      <c r="E67" s="149" t="s">
        <v>8</v>
      </c>
      <c r="F67" s="149"/>
      <c r="G67" s="107"/>
      <c r="H67" s="148" t="s">
        <v>8</v>
      </c>
      <c r="I67" s="148"/>
      <c r="J67" s="96"/>
      <c r="K67" s="139" t="s">
        <v>8</v>
      </c>
      <c r="L67" s="139"/>
      <c r="M67" s="53"/>
      <c r="N67" s="139" t="s">
        <v>8</v>
      </c>
      <c r="O67" s="139"/>
      <c r="P67" s="53"/>
      <c r="Q67" s="149" t="s">
        <v>8</v>
      </c>
      <c r="R67" s="149"/>
      <c r="S67" s="107"/>
      <c r="U67" s="14" t="s">
        <v>138</v>
      </c>
      <c r="V67" s="141" t="s">
        <v>8</v>
      </c>
      <c r="W67" s="141"/>
      <c r="X67" s="94"/>
      <c r="Y67" s="134" t="s">
        <v>8</v>
      </c>
      <c r="Z67" s="134"/>
      <c r="AA67" s="89"/>
      <c r="AB67" s="140" t="s">
        <v>8</v>
      </c>
      <c r="AC67" s="140"/>
      <c r="AD67" s="50"/>
      <c r="AE67" s="141" t="s">
        <v>8</v>
      </c>
      <c r="AF67" s="141"/>
      <c r="AG67" s="53"/>
      <c r="AH67" s="141" t="s">
        <v>8</v>
      </c>
      <c r="AI67" s="141"/>
      <c r="AJ67" s="101"/>
      <c r="AK67" s="134" t="s">
        <v>8</v>
      </c>
      <c r="AL67" s="134"/>
      <c r="AM67" s="102"/>
    </row>
    <row r="68" spans="1:39" ht="12.75">
      <c r="A68" s="10" t="s">
        <v>139</v>
      </c>
      <c r="B68" s="139" t="s">
        <v>8</v>
      </c>
      <c r="C68" s="139"/>
      <c r="D68" s="94"/>
      <c r="E68" s="149" t="s">
        <v>8</v>
      </c>
      <c r="F68" s="149"/>
      <c r="G68" s="107"/>
      <c r="H68" s="148" t="s">
        <v>8</v>
      </c>
      <c r="I68" s="148"/>
      <c r="J68" s="96"/>
      <c r="K68" s="139" t="s">
        <v>8</v>
      </c>
      <c r="L68" s="139"/>
      <c r="M68" s="53"/>
      <c r="N68" s="139" t="s">
        <v>8</v>
      </c>
      <c r="O68" s="139"/>
      <c r="P68" s="53"/>
      <c r="Q68" s="149" t="s">
        <v>8</v>
      </c>
      <c r="R68" s="149"/>
      <c r="S68" s="107"/>
      <c r="U68" s="14" t="s">
        <v>140</v>
      </c>
      <c r="V68" s="86">
        <v>3050</v>
      </c>
      <c r="W68" s="87">
        <v>3149</v>
      </c>
      <c r="X68" s="94">
        <f>W68-V68+1</f>
        <v>100</v>
      </c>
      <c r="Y68" s="20">
        <v>4550</v>
      </c>
      <c r="Z68" s="21">
        <v>4649</v>
      </c>
      <c r="AA68" s="89">
        <f aca="true" t="shared" si="29" ref="AA68:AA78">Z68-Y68+1</f>
        <v>100</v>
      </c>
      <c r="AB68" s="59">
        <v>18005</v>
      </c>
      <c r="AC68" s="55">
        <v>18019</v>
      </c>
      <c r="AD68" s="50">
        <f aca="true" t="shared" si="30" ref="AD68:AD78">AC68-AB68+1</f>
        <v>15</v>
      </c>
      <c r="AE68" s="86">
        <v>19005</v>
      </c>
      <c r="AF68" s="87">
        <v>19019</v>
      </c>
      <c r="AG68" s="53">
        <f aca="true" t="shared" si="31" ref="AG68:AG78">AF68-AE68+1</f>
        <v>15</v>
      </c>
      <c r="AH68" s="86">
        <v>7000</v>
      </c>
      <c r="AI68" s="87">
        <v>7009</v>
      </c>
      <c r="AJ68" s="90">
        <f>AI68-AH68+1</f>
        <v>10</v>
      </c>
      <c r="AK68" s="78">
        <v>8000</v>
      </c>
      <c r="AL68" s="79">
        <v>8009</v>
      </c>
      <c r="AM68" s="91">
        <f>AL68-AK68+1</f>
        <v>10</v>
      </c>
    </row>
    <row r="69" spans="1:39" ht="12.75">
      <c r="A69" s="14" t="s">
        <v>141</v>
      </c>
      <c r="B69" s="86">
        <v>3150</v>
      </c>
      <c r="C69" s="87">
        <v>3249</v>
      </c>
      <c r="D69" s="77">
        <f>C69-B69+1</f>
        <v>100</v>
      </c>
      <c r="E69" s="20">
        <v>4525</v>
      </c>
      <c r="F69" s="21">
        <v>4624</v>
      </c>
      <c r="G69" s="27">
        <f>F69-E69+1</f>
        <v>100</v>
      </c>
      <c r="H69" s="59">
        <v>18005</v>
      </c>
      <c r="I69" s="55">
        <v>18019</v>
      </c>
      <c r="J69" s="96">
        <f>I69-H69+1</f>
        <v>15</v>
      </c>
      <c r="K69" s="86">
        <v>19005</v>
      </c>
      <c r="L69" s="87">
        <v>19019</v>
      </c>
      <c r="M69" s="53">
        <f>L69-K69+1</f>
        <v>15</v>
      </c>
      <c r="N69" s="86">
        <v>7000</v>
      </c>
      <c r="O69" s="87">
        <v>7009</v>
      </c>
      <c r="P69" s="63">
        <f>O69-N69+1</f>
        <v>10</v>
      </c>
      <c r="Q69" s="78">
        <v>8001</v>
      </c>
      <c r="R69" s="79">
        <v>8050</v>
      </c>
      <c r="S69" s="27">
        <f>R69-Q69+1</f>
        <v>50</v>
      </c>
      <c r="U69" s="14" t="s">
        <v>142</v>
      </c>
      <c r="V69" s="86">
        <v>3050</v>
      </c>
      <c r="W69" s="87">
        <v>3149</v>
      </c>
      <c r="X69" s="94">
        <f>W69-V69+1</f>
        <v>100</v>
      </c>
      <c r="Y69" s="20">
        <v>4510</v>
      </c>
      <c r="Z69" s="21">
        <v>4559</v>
      </c>
      <c r="AA69" s="89">
        <f t="shared" si="29"/>
        <v>50</v>
      </c>
      <c r="AB69" s="59">
        <v>18005</v>
      </c>
      <c r="AC69" s="55">
        <v>18019</v>
      </c>
      <c r="AD69" s="50">
        <f t="shared" si="30"/>
        <v>15</v>
      </c>
      <c r="AE69" s="86">
        <v>19005</v>
      </c>
      <c r="AF69" s="87">
        <v>19019</v>
      </c>
      <c r="AG69" s="53">
        <f t="shared" si="31"/>
        <v>15</v>
      </c>
      <c r="AH69" s="86">
        <v>7000</v>
      </c>
      <c r="AI69" s="87">
        <v>7009</v>
      </c>
      <c r="AJ69" s="90">
        <f>AI69-AH69+1</f>
        <v>10</v>
      </c>
      <c r="AK69" s="78">
        <v>8000</v>
      </c>
      <c r="AL69" s="79">
        <v>8009</v>
      </c>
      <c r="AM69" s="91">
        <f>AL69-AK69+1</f>
        <v>10</v>
      </c>
    </row>
    <row r="70" spans="1:39" ht="12.75">
      <c r="A70" s="10" t="s">
        <v>143</v>
      </c>
      <c r="B70" s="139" t="s">
        <v>8</v>
      </c>
      <c r="C70" s="139"/>
      <c r="D70" s="94"/>
      <c r="E70" s="149" t="s">
        <v>8</v>
      </c>
      <c r="F70" s="149"/>
      <c r="G70" s="107"/>
      <c r="H70" s="148" t="s">
        <v>8</v>
      </c>
      <c r="I70" s="148"/>
      <c r="J70" s="96"/>
      <c r="K70" s="139" t="s">
        <v>8</v>
      </c>
      <c r="L70" s="139"/>
      <c r="M70" s="53"/>
      <c r="N70" s="139" t="s">
        <v>8</v>
      </c>
      <c r="O70" s="139"/>
      <c r="P70" s="53"/>
      <c r="Q70" s="149" t="s">
        <v>8</v>
      </c>
      <c r="R70" s="149"/>
      <c r="S70" s="107"/>
      <c r="U70" s="14" t="s">
        <v>144</v>
      </c>
      <c r="V70" s="86">
        <v>3450</v>
      </c>
      <c r="W70" s="87">
        <v>3549</v>
      </c>
      <c r="X70" s="94">
        <f>W70-V70+1</f>
        <v>100</v>
      </c>
      <c r="Y70" s="20">
        <v>5200</v>
      </c>
      <c r="Z70" s="21">
        <v>5299</v>
      </c>
      <c r="AA70" s="89">
        <f t="shared" si="29"/>
        <v>100</v>
      </c>
      <c r="AB70" s="59">
        <v>18020</v>
      </c>
      <c r="AC70" s="55">
        <v>18039</v>
      </c>
      <c r="AD70" s="50">
        <f t="shared" si="30"/>
        <v>20</v>
      </c>
      <c r="AE70" s="86">
        <v>19020</v>
      </c>
      <c r="AF70" s="87">
        <v>19039</v>
      </c>
      <c r="AG70" s="53">
        <f t="shared" si="31"/>
        <v>20</v>
      </c>
      <c r="AH70" s="86">
        <v>7000</v>
      </c>
      <c r="AI70" s="87">
        <v>7009</v>
      </c>
      <c r="AJ70" s="90">
        <f>AI70-AH70+1</f>
        <v>10</v>
      </c>
      <c r="AK70" s="78">
        <v>8000</v>
      </c>
      <c r="AL70" s="79">
        <v>8009</v>
      </c>
      <c r="AM70" s="91">
        <f>AL70-AK70+1</f>
        <v>10</v>
      </c>
    </row>
    <row r="71" spans="1:39" ht="12.75">
      <c r="A71" s="14" t="s">
        <v>145</v>
      </c>
      <c r="B71" s="86">
        <v>3050</v>
      </c>
      <c r="C71" s="87">
        <v>3149</v>
      </c>
      <c r="D71" s="104">
        <f>C71-B71+1</f>
        <v>100</v>
      </c>
      <c r="E71" s="20">
        <v>4550</v>
      </c>
      <c r="F71" s="21">
        <v>4649</v>
      </c>
      <c r="G71" s="27">
        <f>F71-E71+1</f>
        <v>100</v>
      </c>
      <c r="H71" s="59">
        <v>18005</v>
      </c>
      <c r="I71" s="55">
        <v>18019</v>
      </c>
      <c r="J71" s="96">
        <f>I71-H71+1</f>
        <v>15</v>
      </c>
      <c r="K71" s="86">
        <v>19005</v>
      </c>
      <c r="L71" s="87">
        <v>19019</v>
      </c>
      <c r="M71" s="53">
        <f>L71-K71+1</f>
        <v>15</v>
      </c>
      <c r="N71" s="86">
        <v>7000</v>
      </c>
      <c r="O71" s="87">
        <v>7009</v>
      </c>
      <c r="P71" s="63">
        <f>O71-N71+1</f>
        <v>10</v>
      </c>
      <c r="Q71" s="78">
        <v>8001</v>
      </c>
      <c r="R71" s="79">
        <v>8050</v>
      </c>
      <c r="S71" s="27">
        <f>R71-Q71+1</f>
        <v>50</v>
      </c>
      <c r="U71" s="14" t="s">
        <v>146</v>
      </c>
      <c r="V71" s="141" t="s">
        <v>8</v>
      </c>
      <c r="W71" s="141"/>
      <c r="X71" s="94"/>
      <c r="Y71" s="20">
        <v>4700</v>
      </c>
      <c r="Z71" s="21">
        <v>4799</v>
      </c>
      <c r="AA71" s="89">
        <f t="shared" si="29"/>
        <v>100</v>
      </c>
      <c r="AB71" s="59">
        <v>18000</v>
      </c>
      <c r="AC71" s="55">
        <v>18009</v>
      </c>
      <c r="AD71" s="50">
        <f t="shared" si="30"/>
        <v>10</v>
      </c>
      <c r="AE71" s="86">
        <v>19000</v>
      </c>
      <c r="AF71" s="87">
        <v>19009</v>
      </c>
      <c r="AG71" s="53">
        <f t="shared" si="31"/>
        <v>10</v>
      </c>
      <c r="AH71" s="141" t="s">
        <v>8</v>
      </c>
      <c r="AI71" s="141"/>
      <c r="AJ71" s="101"/>
      <c r="AK71" s="134" t="s">
        <v>8</v>
      </c>
      <c r="AL71" s="134">
        <v>4799</v>
      </c>
      <c r="AM71" s="108"/>
    </row>
    <row r="72" spans="1:39" ht="12.75">
      <c r="A72" s="10" t="s">
        <v>147</v>
      </c>
      <c r="B72" s="139" t="s">
        <v>8</v>
      </c>
      <c r="C72" s="139"/>
      <c r="D72" s="94"/>
      <c r="E72" s="149" t="s">
        <v>8</v>
      </c>
      <c r="F72" s="149"/>
      <c r="G72" s="107"/>
      <c r="H72" s="148" t="s">
        <v>8</v>
      </c>
      <c r="I72" s="148"/>
      <c r="J72" s="96"/>
      <c r="K72" s="139" t="s">
        <v>8</v>
      </c>
      <c r="L72" s="139"/>
      <c r="M72" s="53"/>
      <c r="N72" s="139" t="s">
        <v>8</v>
      </c>
      <c r="O72" s="139"/>
      <c r="P72" s="53"/>
      <c r="Q72" s="149" t="s">
        <v>8</v>
      </c>
      <c r="R72" s="149"/>
      <c r="S72" s="107"/>
      <c r="U72" s="14" t="s">
        <v>148</v>
      </c>
      <c r="V72" s="86">
        <v>3010</v>
      </c>
      <c r="W72" s="87">
        <v>3059</v>
      </c>
      <c r="X72" s="94">
        <f aca="true" t="shared" si="32" ref="X72:X78">W72-V72+1</f>
        <v>50</v>
      </c>
      <c r="Y72" s="20">
        <v>4510</v>
      </c>
      <c r="Z72" s="21">
        <v>4584</v>
      </c>
      <c r="AA72" s="89">
        <f t="shared" si="29"/>
        <v>75</v>
      </c>
      <c r="AB72" s="59">
        <v>18000</v>
      </c>
      <c r="AC72" s="55">
        <v>18014</v>
      </c>
      <c r="AD72" s="50">
        <f t="shared" si="30"/>
        <v>15</v>
      </c>
      <c r="AE72" s="86">
        <v>19000</v>
      </c>
      <c r="AF72" s="87">
        <v>19014</v>
      </c>
      <c r="AG72" s="53">
        <f t="shared" si="31"/>
        <v>15</v>
      </c>
      <c r="AH72" s="86">
        <v>7000</v>
      </c>
      <c r="AI72" s="87">
        <v>7009</v>
      </c>
      <c r="AJ72" s="90">
        <f aca="true" t="shared" si="33" ref="AJ72:AJ78">AI72-AH72+1</f>
        <v>10</v>
      </c>
      <c r="AK72" s="78">
        <v>8000</v>
      </c>
      <c r="AL72" s="79">
        <v>8009</v>
      </c>
      <c r="AM72" s="91">
        <f aca="true" t="shared" si="34" ref="AM72:AM78">AL72-AK72+1</f>
        <v>10</v>
      </c>
    </row>
    <row r="73" spans="1:39" ht="12.75">
      <c r="A73" s="10" t="s">
        <v>149</v>
      </c>
      <c r="B73" s="139" t="s">
        <v>8</v>
      </c>
      <c r="C73" s="139"/>
      <c r="D73" s="94"/>
      <c r="E73" s="149" t="s">
        <v>8</v>
      </c>
      <c r="F73" s="149"/>
      <c r="G73" s="107"/>
      <c r="H73" s="148" t="s">
        <v>8</v>
      </c>
      <c r="I73" s="148"/>
      <c r="J73" s="96"/>
      <c r="K73" s="139" t="s">
        <v>8</v>
      </c>
      <c r="L73" s="139"/>
      <c r="M73" s="53"/>
      <c r="N73" s="139" t="s">
        <v>8</v>
      </c>
      <c r="O73" s="139"/>
      <c r="P73" s="53"/>
      <c r="Q73" s="149" t="s">
        <v>8</v>
      </c>
      <c r="R73" s="149"/>
      <c r="S73" s="107"/>
      <c r="U73" s="14" t="s">
        <v>150</v>
      </c>
      <c r="V73" s="86">
        <v>3050</v>
      </c>
      <c r="W73" s="87">
        <v>3124</v>
      </c>
      <c r="X73" s="94">
        <f t="shared" si="32"/>
        <v>75</v>
      </c>
      <c r="Y73" s="20">
        <v>4575</v>
      </c>
      <c r="Z73" s="21">
        <v>4674</v>
      </c>
      <c r="AA73" s="89">
        <f t="shared" si="29"/>
        <v>100</v>
      </c>
      <c r="AB73" s="59">
        <v>18005</v>
      </c>
      <c r="AC73" s="55">
        <v>18019</v>
      </c>
      <c r="AD73" s="50">
        <f t="shared" si="30"/>
        <v>15</v>
      </c>
      <c r="AE73" s="86">
        <v>19005</v>
      </c>
      <c r="AF73" s="87">
        <v>19019</v>
      </c>
      <c r="AG73" s="53">
        <f t="shared" si="31"/>
        <v>15</v>
      </c>
      <c r="AH73" s="86">
        <v>7000</v>
      </c>
      <c r="AI73" s="87">
        <v>7009</v>
      </c>
      <c r="AJ73" s="90">
        <f t="shared" si="33"/>
        <v>10</v>
      </c>
      <c r="AK73" s="78">
        <v>8000</v>
      </c>
      <c r="AL73" s="79">
        <v>8009</v>
      </c>
      <c r="AM73" s="91">
        <f t="shared" si="34"/>
        <v>10</v>
      </c>
    </row>
    <row r="74" spans="1:39" ht="12.75">
      <c r="A74" s="10" t="s">
        <v>151</v>
      </c>
      <c r="B74" s="139" t="s">
        <v>8</v>
      </c>
      <c r="C74" s="139"/>
      <c r="D74" s="94"/>
      <c r="E74" s="149" t="s">
        <v>8</v>
      </c>
      <c r="F74" s="149"/>
      <c r="G74" s="107"/>
      <c r="H74" s="148" t="s">
        <v>8</v>
      </c>
      <c r="I74" s="148"/>
      <c r="J74" s="96"/>
      <c r="K74" s="139" t="s">
        <v>8</v>
      </c>
      <c r="L74" s="139"/>
      <c r="M74" s="53"/>
      <c r="N74" s="139" t="s">
        <v>8</v>
      </c>
      <c r="O74" s="139"/>
      <c r="P74" s="53"/>
      <c r="Q74" s="149" t="s">
        <v>8</v>
      </c>
      <c r="R74" s="149"/>
      <c r="S74" s="107"/>
      <c r="U74" s="14" t="s">
        <v>152</v>
      </c>
      <c r="V74" s="86">
        <v>3010</v>
      </c>
      <c r="W74" s="87">
        <v>3034</v>
      </c>
      <c r="X74" s="94">
        <f t="shared" si="32"/>
        <v>25</v>
      </c>
      <c r="Y74" s="20">
        <v>4520</v>
      </c>
      <c r="Z74" s="21">
        <v>4569</v>
      </c>
      <c r="AA74" s="89">
        <f t="shared" si="29"/>
        <v>50</v>
      </c>
      <c r="AB74" s="59">
        <v>18000</v>
      </c>
      <c r="AC74" s="55">
        <v>18014</v>
      </c>
      <c r="AD74" s="50">
        <f t="shared" si="30"/>
        <v>15</v>
      </c>
      <c r="AE74" s="86">
        <v>19000</v>
      </c>
      <c r="AF74" s="87">
        <v>19014</v>
      </c>
      <c r="AG74" s="53">
        <f t="shared" si="31"/>
        <v>15</v>
      </c>
      <c r="AH74" s="86">
        <v>7000</v>
      </c>
      <c r="AI74" s="87">
        <v>7009</v>
      </c>
      <c r="AJ74" s="90">
        <f t="shared" si="33"/>
        <v>10</v>
      </c>
      <c r="AK74" s="78">
        <v>8000</v>
      </c>
      <c r="AL74" s="79">
        <v>8009</v>
      </c>
      <c r="AM74" s="91">
        <f t="shared" si="34"/>
        <v>10</v>
      </c>
    </row>
    <row r="75" spans="1:39" ht="12.75">
      <c r="A75" s="10" t="s">
        <v>153</v>
      </c>
      <c r="B75" s="139" t="s">
        <v>8</v>
      </c>
      <c r="C75" s="139"/>
      <c r="D75" s="94"/>
      <c r="E75" s="149" t="s">
        <v>8</v>
      </c>
      <c r="F75" s="149"/>
      <c r="G75" s="107"/>
      <c r="H75" s="148" t="s">
        <v>8</v>
      </c>
      <c r="I75" s="148"/>
      <c r="J75" s="96"/>
      <c r="K75" s="139" t="s">
        <v>8</v>
      </c>
      <c r="L75" s="139"/>
      <c r="M75" s="53"/>
      <c r="N75" s="139" t="s">
        <v>8</v>
      </c>
      <c r="O75" s="139"/>
      <c r="P75" s="53"/>
      <c r="Q75" s="149" t="s">
        <v>8</v>
      </c>
      <c r="R75" s="149"/>
      <c r="S75" s="107"/>
      <c r="U75" s="14" t="s">
        <v>154</v>
      </c>
      <c r="V75" s="86">
        <v>3010</v>
      </c>
      <c r="W75" s="87">
        <v>3034</v>
      </c>
      <c r="X75" s="94">
        <f t="shared" si="32"/>
        <v>25</v>
      </c>
      <c r="Y75" s="20">
        <v>4510</v>
      </c>
      <c r="Z75" s="21">
        <v>4559</v>
      </c>
      <c r="AA75" s="89">
        <f t="shared" si="29"/>
        <v>50</v>
      </c>
      <c r="AB75" s="59">
        <v>18000</v>
      </c>
      <c r="AC75" s="55">
        <v>18009</v>
      </c>
      <c r="AD75" s="50">
        <f t="shared" si="30"/>
        <v>10</v>
      </c>
      <c r="AE75" s="86">
        <v>19000</v>
      </c>
      <c r="AF75" s="87">
        <v>19009</v>
      </c>
      <c r="AG75" s="53">
        <f t="shared" si="31"/>
        <v>10</v>
      </c>
      <c r="AH75" s="86">
        <v>7000</v>
      </c>
      <c r="AI75" s="87">
        <v>7009</v>
      </c>
      <c r="AJ75" s="90">
        <f t="shared" si="33"/>
        <v>10</v>
      </c>
      <c r="AK75" s="78">
        <v>8000</v>
      </c>
      <c r="AL75" s="79">
        <v>8009</v>
      </c>
      <c r="AM75" s="91">
        <f t="shared" si="34"/>
        <v>10</v>
      </c>
    </row>
    <row r="76" spans="1:39" ht="12.75">
      <c r="A76" s="10" t="s">
        <v>155</v>
      </c>
      <c r="B76" s="139" t="s">
        <v>8</v>
      </c>
      <c r="C76" s="139"/>
      <c r="D76" s="94"/>
      <c r="E76" s="149" t="s">
        <v>8</v>
      </c>
      <c r="F76" s="149"/>
      <c r="G76" s="107"/>
      <c r="H76" s="148" t="s">
        <v>8</v>
      </c>
      <c r="I76" s="148"/>
      <c r="J76" s="96"/>
      <c r="K76" s="139" t="s">
        <v>8</v>
      </c>
      <c r="L76" s="139"/>
      <c r="M76" s="53"/>
      <c r="N76" s="139" t="s">
        <v>8</v>
      </c>
      <c r="O76" s="139"/>
      <c r="P76" s="53"/>
      <c r="Q76" s="149" t="s">
        <v>8</v>
      </c>
      <c r="R76" s="149"/>
      <c r="S76" s="107"/>
      <c r="U76" s="14" t="s">
        <v>156</v>
      </c>
      <c r="V76" s="86">
        <v>3150</v>
      </c>
      <c r="W76" s="87">
        <v>3249</v>
      </c>
      <c r="X76" s="94">
        <f t="shared" si="32"/>
        <v>100</v>
      </c>
      <c r="Y76" s="20">
        <v>4900</v>
      </c>
      <c r="Z76" s="21">
        <v>4999</v>
      </c>
      <c r="AA76" s="89">
        <f t="shared" si="29"/>
        <v>100</v>
      </c>
      <c r="AB76" s="59">
        <v>18010</v>
      </c>
      <c r="AC76" s="55">
        <v>18024</v>
      </c>
      <c r="AD76" s="50">
        <f t="shared" si="30"/>
        <v>15</v>
      </c>
      <c r="AE76" s="86">
        <v>19010</v>
      </c>
      <c r="AF76" s="87">
        <v>19024</v>
      </c>
      <c r="AG76" s="53">
        <f t="shared" si="31"/>
        <v>15</v>
      </c>
      <c r="AH76" s="86">
        <v>7000</v>
      </c>
      <c r="AI76" s="87">
        <v>7009</v>
      </c>
      <c r="AJ76" s="90">
        <f t="shared" si="33"/>
        <v>10</v>
      </c>
      <c r="AK76" s="78">
        <v>8000</v>
      </c>
      <c r="AL76" s="79">
        <v>8009</v>
      </c>
      <c r="AM76" s="91">
        <f t="shared" si="34"/>
        <v>10</v>
      </c>
    </row>
    <row r="77" spans="1:39" ht="12.75">
      <c r="A77" s="14" t="s">
        <v>157</v>
      </c>
      <c r="B77" s="86">
        <v>3100</v>
      </c>
      <c r="C77" s="87">
        <v>3199</v>
      </c>
      <c r="D77" s="77">
        <f>C77-B77+1</f>
        <v>100</v>
      </c>
      <c r="E77" s="20">
        <v>4650</v>
      </c>
      <c r="F77" s="21">
        <v>4749</v>
      </c>
      <c r="G77" s="27">
        <f>F77-E77+1</f>
        <v>100</v>
      </c>
      <c r="H77" s="59">
        <v>18010</v>
      </c>
      <c r="I77" s="55">
        <v>18024</v>
      </c>
      <c r="J77" s="96">
        <f>I77-H77+1</f>
        <v>15</v>
      </c>
      <c r="K77" s="86">
        <v>19010</v>
      </c>
      <c r="L77" s="87">
        <v>19024</v>
      </c>
      <c r="M77" s="53">
        <f>L77-K77+1</f>
        <v>15</v>
      </c>
      <c r="N77" s="86">
        <v>7000</v>
      </c>
      <c r="O77" s="87">
        <v>7009</v>
      </c>
      <c r="P77" s="63">
        <f>O77-N77+1</f>
        <v>10</v>
      </c>
      <c r="Q77" s="78">
        <v>8001</v>
      </c>
      <c r="R77" s="79">
        <v>8050</v>
      </c>
      <c r="S77" s="27">
        <f>R77-Q77+1</f>
        <v>50</v>
      </c>
      <c r="U77" s="14" t="s">
        <v>158</v>
      </c>
      <c r="V77" s="86">
        <v>3750</v>
      </c>
      <c r="W77" s="87">
        <v>3849</v>
      </c>
      <c r="X77" s="94">
        <f t="shared" si="32"/>
        <v>100</v>
      </c>
      <c r="Y77" s="20">
        <v>4525</v>
      </c>
      <c r="Z77" s="21">
        <v>4624</v>
      </c>
      <c r="AA77" s="89">
        <f t="shared" si="29"/>
        <v>100</v>
      </c>
      <c r="AB77" s="59">
        <v>18010</v>
      </c>
      <c r="AC77" s="55">
        <v>18024</v>
      </c>
      <c r="AD77" s="50">
        <f t="shared" si="30"/>
        <v>15</v>
      </c>
      <c r="AE77" s="86">
        <v>19010</v>
      </c>
      <c r="AF77" s="87">
        <v>19024</v>
      </c>
      <c r="AG77" s="53">
        <f t="shared" si="31"/>
        <v>15</v>
      </c>
      <c r="AH77" s="86">
        <v>7000</v>
      </c>
      <c r="AI77" s="87">
        <v>7009</v>
      </c>
      <c r="AJ77" s="90">
        <f t="shared" si="33"/>
        <v>10</v>
      </c>
      <c r="AK77" s="78">
        <v>8000</v>
      </c>
      <c r="AL77" s="79">
        <v>8009</v>
      </c>
      <c r="AM77" s="91">
        <f t="shared" si="34"/>
        <v>10</v>
      </c>
    </row>
    <row r="78" spans="1:39" ht="12.75">
      <c r="A78" s="10" t="s">
        <v>159</v>
      </c>
      <c r="B78" s="139" t="s">
        <v>8</v>
      </c>
      <c r="C78" s="139"/>
      <c r="D78" s="94"/>
      <c r="E78" s="149" t="s">
        <v>8</v>
      </c>
      <c r="F78" s="149"/>
      <c r="G78" s="107"/>
      <c r="H78" s="148" t="s">
        <v>8</v>
      </c>
      <c r="I78" s="148"/>
      <c r="J78" s="96"/>
      <c r="K78" s="139" t="s">
        <v>8</v>
      </c>
      <c r="L78" s="139"/>
      <c r="M78" s="53"/>
      <c r="N78" s="139" t="s">
        <v>8</v>
      </c>
      <c r="O78" s="139"/>
      <c r="P78" s="53"/>
      <c r="Q78" s="149" t="s">
        <v>8</v>
      </c>
      <c r="R78" s="149"/>
      <c r="S78" s="107"/>
      <c r="U78" s="14" t="s">
        <v>160</v>
      </c>
      <c r="V78" s="86">
        <v>3150</v>
      </c>
      <c r="W78" s="87">
        <v>3249</v>
      </c>
      <c r="X78" s="94">
        <f t="shared" si="32"/>
        <v>100</v>
      </c>
      <c r="Y78" s="20">
        <v>4950</v>
      </c>
      <c r="Z78" s="21">
        <v>5049</v>
      </c>
      <c r="AA78" s="89">
        <f t="shared" si="29"/>
        <v>100</v>
      </c>
      <c r="AB78" s="59">
        <v>18015</v>
      </c>
      <c r="AC78" s="55">
        <v>18029</v>
      </c>
      <c r="AD78" s="50">
        <f t="shared" si="30"/>
        <v>15</v>
      </c>
      <c r="AE78" s="86">
        <v>19015</v>
      </c>
      <c r="AF78" s="87">
        <v>19029</v>
      </c>
      <c r="AG78" s="53">
        <f t="shared" si="31"/>
        <v>15</v>
      </c>
      <c r="AH78" s="86">
        <v>7000</v>
      </c>
      <c r="AI78" s="87">
        <v>7009</v>
      </c>
      <c r="AJ78" s="90">
        <f t="shared" si="33"/>
        <v>10</v>
      </c>
      <c r="AK78" s="78">
        <v>8000</v>
      </c>
      <c r="AL78" s="79">
        <v>8009</v>
      </c>
      <c r="AM78" s="91">
        <f t="shared" si="34"/>
        <v>10</v>
      </c>
    </row>
    <row r="79" spans="1:39" ht="12.75">
      <c r="A79" s="10" t="s">
        <v>161</v>
      </c>
      <c r="B79" s="139" t="s">
        <v>8</v>
      </c>
      <c r="C79" s="139"/>
      <c r="D79" s="94"/>
      <c r="E79" s="149" t="s">
        <v>8</v>
      </c>
      <c r="F79" s="149"/>
      <c r="G79" s="107"/>
      <c r="H79" s="148" t="s">
        <v>8</v>
      </c>
      <c r="I79" s="148"/>
      <c r="J79" s="96"/>
      <c r="K79" s="139" t="s">
        <v>8</v>
      </c>
      <c r="L79" s="139"/>
      <c r="M79" s="53"/>
      <c r="N79" s="139" t="s">
        <v>8</v>
      </c>
      <c r="O79" s="139"/>
      <c r="P79" s="53"/>
      <c r="Q79" s="149" t="s">
        <v>8</v>
      </c>
      <c r="R79" s="149"/>
      <c r="S79" s="107"/>
      <c r="U79" s="14" t="s">
        <v>162</v>
      </c>
      <c r="V79" s="141" t="s">
        <v>8</v>
      </c>
      <c r="W79" s="141"/>
      <c r="X79" s="94"/>
      <c r="Y79" s="134" t="s">
        <v>8</v>
      </c>
      <c r="Z79" s="134"/>
      <c r="AA79" s="89"/>
      <c r="AB79" s="140" t="s">
        <v>8</v>
      </c>
      <c r="AC79" s="140"/>
      <c r="AD79" s="50"/>
      <c r="AE79" s="141" t="s">
        <v>8</v>
      </c>
      <c r="AF79" s="141"/>
      <c r="AG79" s="53"/>
      <c r="AH79" s="141" t="s">
        <v>8</v>
      </c>
      <c r="AI79" s="141"/>
      <c r="AJ79" s="101"/>
      <c r="AK79" s="134" t="s">
        <v>8</v>
      </c>
      <c r="AL79" s="134"/>
      <c r="AM79" s="102"/>
    </row>
    <row r="80" spans="1:39" ht="12.75">
      <c r="A80" s="14" t="s">
        <v>163</v>
      </c>
      <c r="B80" s="86">
        <v>3000</v>
      </c>
      <c r="C80" s="87">
        <v>3024</v>
      </c>
      <c r="D80" s="104">
        <f>C80-B80+1</f>
        <v>25</v>
      </c>
      <c r="E80" s="20">
        <v>4500</v>
      </c>
      <c r="F80" s="21">
        <v>4524</v>
      </c>
      <c r="G80" s="27">
        <f>F80-E80+1</f>
        <v>25</v>
      </c>
      <c r="H80" s="59">
        <v>18000</v>
      </c>
      <c r="I80" s="55">
        <v>18009</v>
      </c>
      <c r="J80" s="96">
        <f>I80-H80+1</f>
        <v>10</v>
      </c>
      <c r="K80" s="86">
        <v>19000</v>
      </c>
      <c r="L80" s="87">
        <v>19009</v>
      </c>
      <c r="M80" s="53">
        <f>L80-K80+1</f>
        <v>10</v>
      </c>
      <c r="N80" s="86">
        <v>7000</v>
      </c>
      <c r="O80" s="87">
        <v>7009</v>
      </c>
      <c r="P80" s="63">
        <f>O80-N80+1</f>
        <v>10</v>
      </c>
      <c r="Q80" s="78">
        <v>8001</v>
      </c>
      <c r="R80" s="79">
        <v>8050</v>
      </c>
      <c r="S80" s="27">
        <f>R80-Q80+1</f>
        <v>50</v>
      </c>
      <c r="U80" s="14" t="s">
        <v>164</v>
      </c>
      <c r="V80" s="86">
        <v>3150</v>
      </c>
      <c r="W80" s="87">
        <v>3249</v>
      </c>
      <c r="X80" s="94">
        <f>W80-V80+1</f>
        <v>100</v>
      </c>
      <c r="Y80" s="20">
        <v>4550</v>
      </c>
      <c r="Z80" s="21">
        <v>4649</v>
      </c>
      <c r="AA80" s="89">
        <f>Z80-Y80+1</f>
        <v>100</v>
      </c>
      <c r="AB80" s="59">
        <v>18010</v>
      </c>
      <c r="AC80" s="55">
        <v>18024</v>
      </c>
      <c r="AD80" s="50">
        <f>AC80-AB80+1</f>
        <v>15</v>
      </c>
      <c r="AE80" s="86">
        <v>19010</v>
      </c>
      <c r="AF80" s="87">
        <v>19024</v>
      </c>
      <c r="AG80" s="53">
        <f>AF80-AE80+1</f>
        <v>15</v>
      </c>
      <c r="AH80" s="86">
        <v>7000</v>
      </c>
      <c r="AI80" s="87">
        <v>7009</v>
      </c>
      <c r="AJ80" s="90">
        <f>AI80-AH80+1</f>
        <v>10</v>
      </c>
      <c r="AK80" s="78">
        <v>8000</v>
      </c>
      <c r="AL80" s="79">
        <v>8009</v>
      </c>
      <c r="AM80" s="91">
        <f>AL80-AK80+1</f>
        <v>10</v>
      </c>
    </row>
    <row r="81" spans="1:39" ht="12.75">
      <c r="A81" s="10" t="s">
        <v>165</v>
      </c>
      <c r="B81" s="139" t="s">
        <v>8</v>
      </c>
      <c r="C81" s="139"/>
      <c r="D81" s="94"/>
      <c r="E81" s="149" t="s">
        <v>8</v>
      </c>
      <c r="F81" s="149"/>
      <c r="G81" s="107"/>
      <c r="H81" s="148" t="s">
        <v>8</v>
      </c>
      <c r="I81" s="148"/>
      <c r="J81" s="96"/>
      <c r="K81" s="139" t="s">
        <v>8</v>
      </c>
      <c r="L81" s="139"/>
      <c r="M81" s="53"/>
      <c r="N81" s="139" t="s">
        <v>8</v>
      </c>
      <c r="O81" s="139"/>
      <c r="P81" s="53"/>
      <c r="Q81" s="149" t="s">
        <v>8</v>
      </c>
      <c r="R81" s="149"/>
      <c r="S81" s="107"/>
      <c r="U81" s="14" t="s">
        <v>166</v>
      </c>
      <c r="V81" s="86">
        <v>3050</v>
      </c>
      <c r="W81" s="87">
        <v>3124</v>
      </c>
      <c r="X81" s="94">
        <f>W81-V81+1</f>
        <v>75</v>
      </c>
      <c r="Y81" s="20">
        <v>4550</v>
      </c>
      <c r="Z81" s="21">
        <v>4649</v>
      </c>
      <c r="AA81" s="89">
        <f>Z81-Y81+1</f>
        <v>100</v>
      </c>
      <c r="AB81" s="59">
        <v>18005</v>
      </c>
      <c r="AC81" s="55">
        <v>18019</v>
      </c>
      <c r="AD81" s="50">
        <f>AC81-AB81+1</f>
        <v>15</v>
      </c>
      <c r="AE81" s="86">
        <v>19005</v>
      </c>
      <c r="AF81" s="87">
        <v>19019</v>
      </c>
      <c r="AG81" s="53">
        <f>AF81-AE81+1</f>
        <v>15</v>
      </c>
      <c r="AH81" s="86">
        <v>7000</v>
      </c>
      <c r="AI81" s="87">
        <v>7009</v>
      </c>
      <c r="AJ81" s="90">
        <f>AI81-AH81+1</f>
        <v>10</v>
      </c>
      <c r="AK81" s="78">
        <v>8000</v>
      </c>
      <c r="AL81" s="79">
        <v>8009</v>
      </c>
      <c r="AM81" s="91">
        <f>AL81-AK81+1</f>
        <v>10</v>
      </c>
    </row>
    <row r="82" spans="1:39" ht="12.75">
      <c r="A82" s="14" t="s">
        <v>167</v>
      </c>
      <c r="B82" s="86">
        <v>3005</v>
      </c>
      <c r="C82" s="87">
        <v>3054</v>
      </c>
      <c r="D82" s="77">
        <f>C82-B82+1</f>
        <v>50</v>
      </c>
      <c r="E82" s="20">
        <v>4505</v>
      </c>
      <c r="F82" s="21">
        <v>4579</v>
      </c>
      <c r="G82" s="27">
        <f>F82-E82+1</f>
        <v>75</v>
      </c>
      <c r="H82" s="59">
        <v>18000</v>
      </c>
      <c r="I82" s="55">
        <v>18014</v>
      </c>
      <c r="J82" s="96">
        <f>I82-H82+1</f>
        <v>15</v>
      </c>
      <c r="K82" s="86">
        <v>19000</v>
      </c>
      <c r="L82" s="87">
        <v>19014</v>
      </c>
      <c r="M82" s="53">
        <f>L82-K82+1</f>
        <v>15</v>
      </c>
      <c r="N82" s="86">
        <v>7000</v>
      </c>
      <c r="O82" s="87">
        <v>7009</v>
      </c>
      <c r="P82" s="63">
        <f>O82-N82+1</f>
        <v>10</v>
      </c>
      <c r="Q82" s="78">
        <v>8001</v>
      </c>
      <c r="R82" s="79">
        <v>8050</v>
      </c>
      <c r="S82" s="27">
        <f>R82-Q82+1</f>
        <v>50</v>
      </c>
      <c r="U82" s="14" t="s">
        <v>168</v>
      </c>
      <c r="V82" s="86">
        <v>3275</v>
      </c>
      <c r="W82" s="87">
        <v>3374</v>
      </c>
      <c r="X82" s="94">
        <f>W82-V82+1</f>
        <v>100</v>
      </c>
      <c r="Y82" s="20">
        <v>4950</v>
      </c>
      <c r="Z82" s="21">
        <v>5049</v>
      </c>
      <c r="AA82" s="89">
        <f>Z82-Y82+1</f>
        <v>100</v>
      </c>
      <c r="AB82" s="59">
        <v>18010</v>
      </c>
      <c r="AC82" s="55">
        <v>18024</v>
      </c>
      <c r="AD82" s="50">
        <f>AC82-AB82+1</f>
        <v>15</v>
      </c>
      <c r="AE82" s="86">
        <v>19010</v>
      </c>
      <c r="AF82" s="87">
        <v>19024</v>
      </c>
      <c r="AG82" s="53">
        <f>AF82-AE82+1</f>
        <v>15</v>
      </c>
      <c r="AH82" s="86">
        <v>7000</v>
      </c>
      <c r="AI82" s="87">
        <v>7009</v>
      </c>
      <c r="AJ82" s="90">
        <f>AI82-AH82+1</f>
        <v>10</v>
      </c>
      <c r="AK82" s="78">
        <v>8000</v>
      </c>
      <c r="AL82" s="79">
        <v>8009</v>
      </c>
      <c r="AM82" s="91">
        <f>AL82-AK82+1</f>
        <v>10</v>
      </c>
    </row>
    <row r="83" spans="1:39" ht="12.75">
      <c r="A83" s="14" t="s">
        <v>169</v>
      </c>
      <c r="B83" s="86">
        <v>3010</v>
      </c>
      <c r="C83" s="87">
        <v>3059</v>
      </c>
      <c r="D83" s="77">
        <f>C83-B83+1</f>
        <v>50</v>
      </c>
      <c r="E83" s="20">
        <v>4525</v>
      </c>
      <c r="F83" s="21">
        <v>4599</v>
      </c>
      <c r="G83" s="27">
        <f>F83-E83+1</f>
        <v>75</v>
      </c>
      <c r="H83" s="59">
        <v>18000</v>
      </c>
      <c r="I83" s="55">
        <v>18014</v>
      </c>
      <c r="J83" s="96">
        <f>I83-H83+1</f>
        <v>15</v>
      </c>
      <c r="K83" s="86">
        <v>19000</v>
      </c>
      <c r="L83" s="87">
        <v>19014</v>
      </c>
      <c r="M83" s="53">
        <f>L83-K83+1</f>
        <v>15</v>
      </c>
      <c r="N83" s="86">
        <v>7000</v>
      </c>
      <c r="O83" s="87">
        <v>7009</v>
      </c>
      <c r="P83" s="63">
        <f>O83-N83+1</f>
        <v>10</v>
      </c>
      <c r="Q83" s="78">
        <v>8001</v>
      </c>
      <c r="R83" s="79">
        <v>8050</v>
      </c>
      <c r="S83" s="27">
        <f>R83-Q83+1</f>
        <v>50</v>
      </c>
      <c r="U83" s="14" t="s">
        <v>170</v>
      </c>
      <c r="V83" s="86">
        <v>3150</v>
      </c>
      <c r="W83" s="87">
        <v>3249</v>
      </c>
      <c r="X83" s="94">
        <f>W83-V83+1</f>
        <v>100</v>
      </c>
      <c r="Y83" s="20">
        <v>4525</v>
      </c>
      <c r="Z83" s="21">
        <v>4624</v>
      </c>
      <c r="AA83" s="89">
        <f>Z83-Y83+1</f>
        <v>100</v>
      </c>
      <c r="AB83" s="59">
        <v>18005</v>
      </c>
      <c r="AC83" s="55">
        <v>18019</v>
      </c>
      <c r="AD83" s="50">
        <f>AC83-AB83+1</f>
        <v>15</v>
      </c>
      <c r="AE83" s="86">
        <v>19005</v>
      </c>
      <c r="AF83" s="87">
        <v>19019</v>
      </c>
      <c r="AG83" s="53">
        <f>AF83-AE83+1</f>
        <v>15</v>
      </c>
      <c r="AH83" s="86">
        <v>7000</v>
      </c>
      <c r="AI83" s="87">
        <v>7009</v>
      </c>
      <c r="AJ83" s="90">
        <f>AI83-AH83+1</f>
        <v>10</v>
      </c>
      <c r="AK83" s="78">
        <v>8000</v>
      </c>
      <c r="AL83" s="79">
        <v>8009</v>
      </c>
      <c r="AM83" s="91">
        <f>AL83-AK83+1</f>
        <v>10</v>
      </c>
    </row>
    <row r="84" spans="1:39" ht="12.75">
      <c r="A84" s="14" t="s">
        <v>171</v>
      </c>
      <c r="B84" s="86">
        <v>3025</v>
      </c>
      <c r="C84" s="87">
        <v>3099</v>
      </c>
      <c r="D84" s="77">
        <f>C84-B84+1</f>
        <v>75</v>
      </c>
      <c r="E84" s="20">
        <v>4525</v>
      </c>
      <c r="F84" s="21">
        <v>4624</v>
      </c>
      <c r="G84" s="27">
        <f>F84-E84+1</f>
        <v>100</v>
      </c>
      <c r="H84" s="59">
        <v>18005</v>
      </c>
      <c r="I84" s="55">
        <v>18019</v>
      </c>
      <c r="J84" s="96">
        <f>I84-H84+1</f>
        <v>15</v>
      </c>
      <c r="K84" s="86">
        <v>19005</v>
      </c>
      <c r="L84" s="87">
        <v>19019</v>
      </c>
      <c r="M84" s="53">
        <f>L84-K84+1</f>
        <v>15</v>
      </c>
      <c r="N84" s="86">
        <v>7000</v>
      </c>
      <c r="O84" s="87">
        <v>7009</v>
      </c>
      <c r="P84" s="63">
        <f>O84-N84+1</f>
        <v>10</v>
      </c>
      <c r="Q84" s="78">
        <v>8001</v>
      </c>
      <c r="R84" s="79">
        <v>8050</v>
      </c>
      <c r="S84" s="27">
        <f>R84-Q84+1</f>
        <v>50</v>
      </c>
      <c r="U84" s="28" t="s">
        <v>172</v>
      </c>
      <c r="V84" s="109">
        <v>3100</v>
      </c>
      <c r="W84" s="110">
        <v>3199</v>
      </c>
      <c r="X84" s="111">
        <f>W84-V84+1</f>
        <v>100</v>
      </c>
      <c r="Y84" s="112">
        <v>4550</v>
      </c>
      <c r="Z84" s="113">
        <v>4649</v>
      </c>
      <c r="AA84" s="114">
        <f>Z84-Y84+1</f>
        <v>100</v>
      </c>
      <c r="AB84" s="64">
        <v>18005</v>
      </c>
      <c r="AC84" s="65">
        <v>18019</v>
      </c>
      <c r="AD84" s="66">
        <f>AC84-AB84+1</f>
        <v>15</v>
      </c>
      <c r="AE84" s="109">
        <v>19005</v>
      </c>
      <c r="AF84" s="110">
        <v>19019</v>
      </c>
      <c r="AG84" s="69">
        <f>AF84-AE84+1</f>
        <v>15</v>
      </c>
      <c r="AH84" s="86">
        <v>7000</v>
      </c>
      <c r="AI84" s="87">
        <v>7009</v>
      </c>
      <c r="AJ84" s="90">
        <f>AI84-AH84+1</f>
        <v>10</v>
      </c>
      <c r="AK84" s="78">
        <v>8000</v>
      </c>
      <c r="AL84" s="79">
        <v>8009</v>
      </c>
      <c r="AM84" s="91">
        <f>AL84-AK84+1</f>
        <v>10</v>
      </c>
    </row>
    <row r="85" spans="1:19" ht="12.75">
      <c r="A85" s="14" t="s">
        <v>173</v>
      </c>
      <c r="B85" s="86">
        <v>3050</v>
      </c>
      <c r="C85" s="87">
        <v>3149</v>
      </c>
      <c r="D85" s="100">
        <f>C85-B85+1</f>
        <v>100</v>
      </c>
      <c r="E85" s="20">
        <v>4550</v>
      </c>
      <c r="F85" s="21">
        <v>4624</v>
      </c>
      <c r="G85" s="27">
        <f>F85-E85+1</f>
        <v>75</v>
      </c>
      <c r="H85" s="59">
        <v>18005</v>
      </c>
      <c r="I85" s="55">
        <v>18019</v>
      </c>
      <c r="J85" s="96">
        <f>I85-H85+1</f>
        <v>15</v>
      </c>
      <c r="K85" s="86">
        <v>19005</v>
      </c>
      <c r="L85" s="87">
        <v>19019</v>
      </c>
      <c r="M85" s="53">
        <f>L85-K85+1</f>
        <v>15</v>
      </c>
      <c r="N85" s="86">
        <v>7000</v>
      </c>
      <c r="O85" s="87">
        <v>7009</v>
      </c>
      <c r="P85" s="63">
        <f>O85-N85+1</f>
        <v>10</v>
      </c>
      <c r="Q85" s="78">
        <v>8001</v>
      </c>
      <c r="R85" s="79">
        <v>8050</v>
      </c>
      <c r="S85" s="27">
        <f>R85-Q85+1</f>
        <v>50</v>
      </c>
    </row>
    <row r="86" spans="11:19" ht="12.75">
      <c r="K86"/>
      <c r="L86"/>
      <c r="M86"/>
      <c r="N86"/>
      <c r="O86"/>
      <c r="P86"/>
      <c r="Q86"/>
      <c r="R86"/>
      <c r="S86"/>
    </row>
    <row r="87" spans="1:32" s="1" customFormat="1" ht="12.75">
      <c r="A87" s="33"/>
      <c r="B87" s="135" t="s">
        <v>174</v>
      </c>
      <c r="C87" s="135"/>
      <c r="D87" s="35"/>
      <c r="E87" s="35"/>
      <c r="F87" s="35"/>
      <c r="G87" s="35"/>
      <c r="AC87" s="36" t="s">
        <v>175</v>
      </c>
      <c r="AF87" s="70">
        <f>SUM(D3,D85)+SUM(U3:U85)+SUM(G3,G85)+SUM(J3,J85)+SUM(X3,X85)+SUM(AA3,AA85)+SUM(M3,M85)+SUM(AD3,AD85)+SUM(AG3,AG85)</f>
        <v>590</v>
      </c>
    </row>
    <row r="88" s="1" customFormat="1" ht="12.75"/>
    <row r="89" spans="1:7" s="1" customFormat="1" ht="12.75">
      <c r="A89" s="37"/>
      <c r="B89" s="135" t="s">
        <v>176</v>
      </c>
      <c r="C89" s="135"/>
      <c r="D89" s="35"/>
      <c r="E89" s="35"/>
      <c r="F89" s="35"/>
      <c r="G89" s="35"/>
    </row>
    <row r="90" s="1" customFormat="1" ht="12.75"/>
    <row r="91" spans="2:7" s="1" customFormat="1" ht="12.75">
      <c r="B91" s="32"/>
      <c r="C91" s="136"/>
      <c r="D91" s="136"/>
      <c r="E91" s="136"/>
      <c r="F91" s="136"/>
      <c r="G91" s="136"/>
    </row>
    <row r="171" spans="1:19" ht="12.75">
      <c r="A171" s="33"/>
      <c r="B171" s="135" t="s">
        <v>174</v>
      </c>
      <c r="C171" s="135"/>
      <c r="D171" s="34"/>
      <c r="E171" s="35"/>
      <c r="F171" s="35"/>
      <c r="G171" s="35"/>
      <c r="H171" s="35"/>
      <c r="I171" s="35"/>
      <c r="J171" s="35"/>
      <c r="K171" s="35"/>
      <c r="L171" s="35"/>
      <c r="M171" s="35"/>
      <c r="N171" s="35"/>
      <c r="O171" s="35"/>
      <c r="P171" s="35"/>
      <c r="Q171" s="35"/>
      <c r="R171" s="35"/>
      <c r="S171" s="35"/>
    </row>
    <row r="173" spans="1:19" ht="12.75">
      <c r="A173" s="37"/>
      <c r="B173" s="115" t="s">
        <v>176</v>
      </c>
      <c r="C173" s="115"/>
      <c r="D173" s="34"/>
      <c r="E173" s="35"/>
      <c r="F173" s="35"/>
      <c r="G173" s="35"/>
      <c r="H173" s="35"/>
      <c r="I173" s="35"/>
      <c r="J173" s="35"/>
      <c r="K173" s="35"/>
      <c r="L173" s="35"/>
      <c r="M173" s="35"/>
      <c r="N173" s="35"/>
      <c r="O173" s="35"/>
      <c r="P173" s="35"/>
      <c r="Q173" s="35"/>
      <c r="R173" s="35"/>
      <c r="S173" s="35"/>
    </row>
    <row r="175" spans="2:19" ht="12.75" customHeight="1">
      <c r="B175" s="32" t="s">
        <v>177</v>
      </c>
      <c r="C175" s="136" t="s">
        <v>193</v>
      </c>
      <c r="D175" s="136"/>
      <c r="E175" s="136"/>
      <c r="F175" s="136"/>
      <c r="G175" s="136"/>
      <c r="H175" s="136"/>
      <c r="I175" s="136"/>
      <c r="J175" s="136"/>
      <c r="K175" s="136"/>
      <c r="L175" s="136"/>
      <c r="M175" s="136"/>
      <c r="N175" s="38"/>
      <c r="O175" s="38"/>
      <c r="P175" s="38"/>
      <c r="Q175" s="38"/>
      <c r="R175" s="38"/>
      <c r="S175" s="38"/>
    </row>
  </sheetData>
  <sheetProtection selectLockedCells="1" selectUnlockedCells="1"/>
  <mergeCells count="357">
    <mergeCell ref="B87:C87"/>
    <mergeCell ref="B89:C89"/>
    <mergeCell ref="C91:G91"/>
    <mergeCell ref="B171:C171"/>
    <mergeCell ref="C175:G175"/>
    <mergeCell ref="H175:M175"/>
    <mergeCell ref="B81:C81"/>
    <mergeCell ref="E81:F81"/>
    <mergeCell ref="H81:I81"/>
    <mergeCell ref="K81:L81"/>
    <mergeCell ref="N81:O81"/>
    <mergeCell ref="Q81:R81"/>
    <mergeCell ref="V79:W79"/>
    <mergeCell ref="Y79:Z79"/>
    <mergeCell ref="AB79:AC79"/>
    <mergeCell ref="AE79:AF79"/>
    <mergeCell ref="AH79:AI79"/>
    <mergeCell ref="AK79:AL79"/>
    <mergeCell ref="B79:C79"/>
    <mergeCell ref="E79:F79"/>
    <mergeCell ref="H79:I79"/>
    <mergeCell ref="K79:L79"/>
    <mergeCell ref="N79:O79"/>
    <mergeCell ref="Q79:R79"/>
    <mergeCell ref="B78:C78"/>
    <mergeCell ref="E78:F78"/>
    <mergeCell ref="H78:I78"/>
    <mergeCell ref="K78:L78"/>
    <mergeCell ref="N78:O78"/>
    <mergeCell ref="Q78:R78"/>
    <mergeCell ref="B76:C76"/>
    <mergeCell ref="E76:F76"/>
    <mergeCell ref="H76:I76"/>
    <mergeCell ref="K76:L76"/>
    <mergeCell ref="N76:O76"/>
    <mergeCell ref="Q76:R76"/>
    <mergeCell ref="B75:C75"/>
    <mergeCell ref="E75:F75"/>
    <mergeCell ref="H75:I75"/>
    <mergeCell ref="K75:L75"/>
    <mergeCell ref="N75:O75"/>
    <mergeCell ref="Q75:R75"/>
    <mergeCell ref="B74:C74"/>
    <mergeCell ref="E74:F74"/>
    <mergeCell ref="H74:I74"/>
    <mergeCell ref="K74:L74"/>
    <mergeCell ref="N74:O74"/>
    <mergeCell ref="Q74:R74"/>
    <mergeCell ref="B73:C73"/>
    <mergeCell ref="E73:F73"/>
    <mergeCell ref="H73:I73"/>
    <mergeCell ref="K73:L73"/>
    <mergeCell ref="N73:O73"/>
    <mergeCell ref="Q73:R73"/>
    <mergeCell ref="V71:W71"/>
    <mergeCell ref="AH71:AI71"/>
    <mergeCell ref="AK71:AL71"/>
    <mergeCell ref="B72:C72"/>
    <mergeCell ref="E72:F72"/>
    <mergeCell ref="H72:I72"/>
    <mergeCell ref="K72:L72"/>
    <mergeCell ref="N72:O72"/>
    <mergeCell ref="Q72:R72"/>
    <mergeCell ref="B70:C70"/>
    <mergeCell ref="E70:F70"/>
    <mergeCell ref="H70:I70"/>
    <mergeCell ref="K70:L70"/>
    <mergeCell ref="N70:O70"/>
    <mergeCell ref="Q70:R70"/>
    <mergeCell ref="AK67:AL67"/>
    <mergeCell ref="B68:C68"/>
    <mergeCell ref="E68:F68"/>
    <mergeCell ref="H68:I68"/>
    <mergeCell ref="K68:L68"/>
    <mergeCell ref="N68:O68"/>
    <mergeCell ref="Q68:R68"/>
    <mergeCell ref="Q67:R67"/>
    <mergeCell ref="V67:W67"/>
    <mergeCell ref="Y67:Z67"/>
    <mergeCell ref="AB67:AC67"/>
    <mergeCell ref="AE67:AF67"/>
    <mergeCell ref="AH67:AI67"/>
    <mergeCell ref="B65:C65"/>
    <mergeCell ref="H65:I65"/>
    <mergeCell ref="K65:L65"/>
    <mergeCell ref="N65:O65"/>
    <mergeCell ref="Q65:R65"/>
    <mergeCell ref="B67:C67"/>
    <mergeCell ref="E67:F67"/>
    <mergeCell ref="H67:I67"/>
    <mergeCell ref="K67:L67"/>
    <mergeCell ref="N67:O67"/>
    <mergeCell ref="B62:C62"/>
    <mergeCell ref="H62:I62"/>
    <mergeCell ref="K62:L62"/>
    <mergeCell ref="N62:O62"/>
    <mergeCell ref="Q62:R62"/>
    <mergeCell ref="B64:C64"/>
    <mergeCell ref="H64:I64"/>
    <mergeCell ref="K64:L64"/>
    <mergeCell ref="N64:O64"/>
    <mergeCell ref="Q64:R64"/>
    <mergeCell ref="Q60:R60"/>
    <mergeCell ref="B61:C61"/>
    <mergeCell ref="H61:I61"/>
    <mergeCell ref="K61:L61"/>
    <mergeCell ref="N61:O61"/>
    <mergeCell ref="Q61:R61"/>
    <mergeCell ref="Y59:Z59"/>
    <mergeCell ref="AB59:AC59"/>
    <mergeCell ref="AE59:AF59"/>
    <mergeCell ref="AH59:AI59"/>
    <mergeCell ref="AK59:AL59"/>
    <mergeCell ref="B60:C60"/>
    <mergeCell ref="E60:F60"/>
    <mergeCell ref="H60:I60"/>
    <mergeCell ref="K60:L60"/>
    <mergeCell ref="N60:O60"/>
    <mergeCell ref="B58:C58"/>
    <mergeCell ref="H58:I58"/>
    <mergeCell ref="K58:L58"/>
    <mergeCell ref="N58:O58"/>
    <mergeCell ref="Q58:R58"/>
    <mergeCell ref="V59:W59"/>
    <mergeCell ref="B56:C56"/>
    <mergeCell ref="H56:I56"/>
    <mergeCell ref="K56:L56"/>
    <mergeCell ref="N56:O56"/>
    <mergeCell ref="Q56:R56"/>
    <mergeCell ref="B57:C57"/>
    <mergeCell ref="H57:I57"/>
    <mergeCell ref="K57:L57"/>
    <mergeCell ref="N57:O57"/>
    <mergeCell ref="Q57:R57"/>
    <mergeCell ref="B54:C54"/>
    <mergeCell ref="H54:I54"/>
    <mergeCell ref="K54:L54"/>
    <mergeCell ref="N54:O54"/>
    <mergeCell ref="Q54:R54"/>
    <mergeCell ref="B55:C55"/>
    <mergeCell ref="H55:I55"/>
    <mergeCell ref="K55:L55"/>
    <mergeCell ref="N55:O55"/>
    <mergeCell ref="Q55:R55"/>
    <mergeCell ref="H52:I52"/>
    <mergeCell ref="K52:L52"/>
    <mergeCell ref="N52:O52"/>
    <mergeCell ref="Q52:R52"/>
    <mergeCell ref="B53:C53"/>
    <mergeCell ref="H53:I53"/>
    <mergeCell ref="K53:L53"/>
    <mergeCell ref="N53:O53"/>
    <mergeCell ref="Q53:R53"/>
    <mergeCell ref="V51:W51"/>
    <mergeCell ref="Y51:Z51"/>
    <mergeCell ref="AB51:AC51"/>
    <mergeCell ref="AE51:AF51"/>
    <mergeCell ref="AH51:AI51"/>
    <mergeCell ref="AK51:AL51"/>
    <mergeCell ref="H49:I49"/>
    <mergeCell ref="K49:L49"/>
    <mergeCell ref="N49:O49"/>
    <mergeCell ref="Q49:R49"/>
    <mergeCell ref="H50:I50"/>
    <mergeCell ref="K50:L50"/>
    <mergeCell ref="N50:O50"/>
    <mergeCell ref="Q50:R50"/>
    <mergeCell ref="H46:I46"/>
    <mergeCell ref="K46:L46"/>
    <mergeCell ref="N46:O46"/>
    <mergeCell ref="Q46:R46"/>
    <mergeCell ref="H47:I47"/>
    <mergeCell ref="K47:L47"/>
    <mergeCell ref="N47:O47"/>
    <mergeCell ref="Q47:R47"/>
    <mergeCell ref="H44:I44"/>
    <mergeCell ref="K44:L44"/>
    <mergeCell ref="N44:O44"/>
    <mergeCell ref="Q44:R44"/>
    <mergeCell ref="H45:I45"/>
    <mergeCell ref="K45:L45"/>
    <mergeCell ref="N45:O45"/>
    <mergeCell ref="Q45:R45"/>
    <mergeCell ref="H40:I40"/>
    <mergeCell ref="K40:L40"/>
    <mergeCell ref="N40:O40"/>
    <mergeCell ref="Q40:R40"/>
    <mergeCell ref="H42:I42"/>
    <mergeCell ref="K42:L42"/>
    <mergeCell ref="N42:O42"/>
    <mergeCell ref="Q42:R42"/>
    <mergeCell ref="H38:I38"/>
    <mergeCell ref="K38:L38"/>
    <mergeCell ref="N38:O38"/>
    <mergeCell ref="Q38:R38"/>
    <mergeCell ref="H39:I39"/>
    <mergeCell ref="K39:L39"/>
    <mergeCell ref="N39:O39"/>
    <mergeCell ref="Q39:R39"/>
    <mergeCell ref="H34:I34"/>
    <mergeCell ref="K34:L34"/>
    <mergeCell ref="N34:O34"/>
    <mergeCell ref="Q34:R34"/>
    <mergeCell ref="H36:I36"/>
    <mergeCell ref="K36:L36"/>
    <mergeCell ref="N36:O36"/>
    <mergeCell ref="Q36:R36"/>
    <mergeCell ref="H31:I31"/>
    <mergeCell ref="K31:L31"/>
    <mergeCell ref="N31:O31"/>
    <mergeCell ref="Q31:R31"/>
    <mergeCell ref="H32:I32"/>
    <mergeCell ref="K32:L32"/>
    <mergeCell ref="N32:O32"/>
    <mergeCell ref="Q32:R32"/>
    <mergeCell ref="H28:I28"/>
    <mergeCell ref="K28:L28"/>
    <mergeCell ref="N28:O28"/>
    <mergeCell ref="Q28:R28"/>
    <mergeCell ref="H29:I29"/>
    <mergeCell ref="K29:L29"/>
    <mergeCell ref="N29:O29"/>
    <mergeCell ref="Q29:R29"/>
    <mergeCell ref="H25:I25"/>
    <mergeCell ref="K25:L25"/>
    <mergeCell ref="N25:O25"/>
    <mergeCell ref="Q25:R25"/>
    <mergeCell ref="H26:I26"/>
    <mergeCell ref="K26:L26"/>
    <mergeCell ref="N26:O26"/>
    <mergeCell ref="Q26:R26"/>
    <mergeCell ref="H20:I20"/>
    <mergeCell ref="K20:L20"/>
    <mergeCell ref="N20:O20"/>
    <mergeCell ref="Q20:R20"/>
    <mergeCell ref="H24:I24"/>
    <mergeCell ref="K24:L24"/>
    <mergeCell ref="N24:O24"/>
    <mergeCell ref="Q24:R24"/>
    <mergeCell ref="AB18:AC18"/>
    <mergeCell ref="AE18:AF18"/>
    <mergeCell ref="AH18:AI18"/>
    <mergeCell ref="AK18:AL18"/>
    <mergeCell ref="V19:W19"/>
    <mergeCell ref="Y19:Z19"/>
    <mergeCell ref="AB19:AC19"/>
    <mergeCell ref="AE19:AF19"/>
    <mergeCell ref="AH19:AI19"/>
    <mergeCell ref="AK19:AL19"/>
    <mergeCell ref="H18:I18"/>
    <mergeCell ref="K18:L18"/>
    <mergeCell ref="N18:O18"/>
    <mergeCell ref="Q18:R18"/>
    <mergeCell ref="V18:W18"/>
    <mergeCell ref="Y18:Z18"/>
    <mergeCell ref="V17:W17"/>
    <mergeCell ref="Y17:Z17"/>
    <mergeCell ref="AB17:AC17"/>
    <mergeCell ref="AE17:AF17"/>
    <mergeCell ref="AH17:AI17"/>
    <mergeCell ref="AK17:AL17"/>
    <mergeCell ref="AB16:AC16"/>
    <mergeCell ref="AE16:AF16"/>
    <mergeCell ref="AH16:AI16"/>
    <mergeCell ref="AK16:AL16"/>
    <mergeCell ref="B17:C17"/>
    <mergeCell ref="E17:F17"/>
    <mergeCell ref="H17:I17"/>
    <mergeCell ref="K17:L17"/>
    <mergeCell ref="N17:O17"/>
    <mergeCell ref="Q17:R17"/>
    <mergeCell ref="H16:I16"/>
    <mergeCell ref="K16:L16"/>
    <mergeCell ref="N16:O16"/>
    <mergeCell ref="Q16:R16"/>
    <mergeCell ref="V16:W16"/>
    <mergeCell ref="Y16:Z16"/>
    <mergeCell ref="AK14:AL14"/>
    <mergeCell ref="V15:W15"/>
    <mergeCell ref="Y15:Z15"/>
    <mergeCell ref="AB15:AC15"/>
    <mergeCell ref="AE15:AF15"/>
    <mergeCell ref="AH15:AI15"/>
    <mergeCell ref="AK15:AL15"/>
    <mergeCell ref="AK13:AL13"/>
    <mergeCell ref="H14:I14"/>
    <mergeCell ref="K14:L14"/>
    <mergeCell ref="N14:O14"/>
    <mergeCell ref="Q14:R14"/>
    <mergeCell ref="V14:W14"/>
    <mergeCell ref="Y14:Z14"/>
    <mergeCell ref="AB14:AC14"/>
    <mergeCell ref="AE14:AF14"/>
    <mergeCell ref="AH14:AI14"/>
    <mergeCell ref="AK12:AL12"/>
    <mergeCell ref="H13:I13"/>
    <mergeCell ref="K13:L13"/>
    <mergeCell ref="N13:O13"/>
    <mergeCell ref="Q13:R13"/>
    <mergeCell ref="V13:W13"/>
    <mergeCell ref="Y13:Z13"/>
    <mergeCell ref="AB13:AC13"/>
    <mergeCell ref="AE13:AF13"/>
    <mergeCell ref="AH13:AI13"/>
    <mergeCell ref="AK11:AL11"/>
    <mergeCell ref="H12:I12"/>
    <mergeCell ref="K12:L12"/>
    <mergeCell ref="N12:O12"/>
    <mergeCell ref="Q12:R12"/>
    <mergeCell ref="V12:W12"/>
    <mergeCell ref="Y12:Z12"/>
    <mergeCell ref="AB12:AC12"/>
    <mergeCell ref="AE12:AF12"/>
    <mergeCell ref="AH12:AI12"/>
    <mergeCell ref="AH10:AI10"/>
    <mergeCell ref="AK10:AL10"/>
    <mergeCell ref="H11:I11"/>
    <mergeCell ref="K11:L11"/>
    <mergeCell ref="N11:O11"/>
    <mergeCell ref="Q11:R11"/>
    <mergeCell ref="V11:W11"/>
    <mergeCell ref="AB11:AC11"/>
    <mergeCell ref="AE11:AF11"/>
    <mergeCell ref="AH11:AI11"/>
    <mergeCell ref="H10:I10"/>
    <mergeCell ref="K10:L10"/>
    <mergeCell ref="N10:O10"/>
    <mergeCell ref="Q10:R10"/>
    <mergeCell ref="AB10:AC10"/>
    <mergeCell ref="AE10:AF10"/>
    <mergeCell ref="H7:I7"/>
    <mergeCell ref="K7:L7"/>
    <mergeCell ref="N7:O7"/>
    <mergeCell ref="Q7:R7"/>
    <mergeCell ref="H9:I9"/>
    <mergeCell ref="K9:L9"/>
    <mergeCell ref="N9:O9"/>
    <mergeCell ref="Q9:R9"/>
    <mergeCell ref="N4:O4"/>
    <mergeCell ref="Q4:R4"/>
    <mergeCell ref="N5:O5"/>
    <mergeCell ref="Q5:R5"/>
    <mergeCell ref="H6:I6"/>
    <mergeCell ref="N6:O6"/>
    <mergeCell ref="Q6:R6"/>
    <mergeCell ref="V1:X1"/>
    <mergeCell ref="Y1:AA1"/>
    <mergeCell ref="AB1:AD1"/>
    <mergeCell ref="AE1:AG1"/>
    <mergeCell ref="AH1:AJ1"/>
    <mergeCell ref="AK1:AM1"/>
    <mergeCell ref="B1:D1"/>
    <mergeCell ref="E1:G1"/>
    <mergeCell ref="H1:J1"/>
    <mergeCell ref="K1:M1"/>
    <mergeCell ref="N1:P1"/>
    <mergeCell ref="Q1:S1"/>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U92"/>
  <sheetViews>
    <sheetView showGridLines="0" zoomScalePageLayoutView="0" workbookViewId="0" topLeftCell="A1">
      <selection activeCell="A25" sqref="A25"/>
    </sheetView>
  </sheetViews>
  <sheetFormatPr defaultColWidth="9.140625" defaultRowHeight="12.75"/>
  <cols>
    <col min="1" max="1" width="4.8515625" style="1" customWidth="1"/>
    <col min="2" max="3" width="10.57421875" style="1" customWidth="1"/>
    <col min="4" max="4" width="5.7109375" style="1" customWidth="1"/>
    <col min="5" max="6" width="11.00390625" style="1" customWidth="1"/>
    <col min="7" max="7" width="5.7109375" style="1" customWidth="1"/>
    <col min="8" max="8" width="4.7109375" style="0" customWidth="1"/>
    <col min="9" max="9" width="5.00390625" style="0" customWidth="1"/>
    <col min="10" max="11" width="10.421875" style="0" customWidth="1"/>
    <col min="12" max="12" width="5.7109375" style="0" customWidth="1"/>
    <col min="13" max="14" width="10.8515625" style="0" customWidth="1"/>
    <col min="15" max="15" width="5.57421875" style="0" customWidth="1"/>
  </cols>
  <sheetData>
    <row r="1" spans="2:15" ht="12.75">
      <c r="B1" s="137" t="s">
        <v>194</v>
      </c>
      <c r="C1" s="137"/>
      <c r="D1" s="137"/>
      <c r="E1" s="137" t="s">
        <v>195</v>
      </c>
      <c r="F1" s="137"/>
      <c r="G1" s="137"/>
      <c r="J1" s="137" t="s">
        <v>194</v>
      </c>
      <c r="K1" s="137"/>
      <c r="L1" s="137"/>
      <c r="M1" s="137" t="s">
        <v>195</v>
      </c>
      <c r="N1" s="137"/>
      <c r="O1" s="137"/>
    </row>
    <row r="2" spans="2:15" ht="12.75">
      <c r="B2" s="2" t="s">
        <v>182</v>
      </c>
      <c r="C2" s="3" t="s">
        <v>183</v>
      </c>
      <c r="D2" s="73" t="s">
        <v>184</v>
      </c>
      <c r="E2" s="2" t="s">
        <v>182</v>
      </c>
      <c r="F2" s="3" t="s">
        <v>183</v>
      </c>
      <c r="G2" s="39" t="s">
        <v>184</v>
      </c>
      <c r="J2" s="2" t="s">
        <v>182</v>
      </c>
      <c r="K2" s="3" t="s">
        <v>183</v>
      </c>
      <c r="L2" s="73" t="s">
        <v>184</v>
      </c>
      <c r="M2" s="2" t="s">
        <v>182</v>
      </c>
      <c r="N2" s="3" t="s">
        <v>183</v>
      </c>
      <c r="O2" s="39" t="s">
        <v>184</v>
      </c>
    </row>
    <row r="3" spans="1:15" ht="12.75">
      <c r="A3" s="116" t="s">
        <v>7</v>
      </c>
      <c r="B3" s="117">
        <v>70000</v>
      </c>
      <c r="C3" s="118">
        <v>70024</v>
      </c>
      <c r="D3" s="119">
        <f aca="true" t="shared" si="0" ref="D3:D16">C3-B3+1</f>
        <v>25</v>
      </c>
      <c r="E3" s="117">
        <v>83000</v>
      </c>
      <c r="F3" s="118">
        <v>83024</v>
      </c>
      <c r="G3" s="119">
        <f>F3-E3+1</f>
        <v>25</v>
      </c>
      <c r="I3" s="6" t="s">
        <v>9</v>
      </c>
      <c r="J3" s="120">
        <v>70350</v>
      </c>
      <c r="K3" s="121">
        <v>70399</v>
      </c>
      <c r="L3" s="122">
        <f aca="true" t="shared" si="1" ref="L3:L9">K3-J3+1</f>
        <v>50</v>
      </c>
      <c r="M3" s="120">
        <v>83475</v>
      </c>
      <c r="N3" s="121">
        <v>83524</v>
      </c>
      <c r="O3" s="122">
        <f aca="true" t="shared" si="2" ref="O3:O12">N3-M3+1</f>
        <v>50</v>
      </c>
    </row>
    <row r="4" spans="1:15" ht="12.75">
      <c r="A4" s="123" t="s">
        <v>10</v>
      </c>
      <c r="B4" s="124">
        <v>5500</v>
      </c>
      <c r="C4" s="125">
        <v>5599</v>
      </c>
      <c r="D4" s="122">
        <f t="shared" si="0"/>
        <v>100</v>
      </c>
      <c r="E4" s="150" t="s">
        <v>196</v>
      </c>
      <c r="F4" s="150"/>
      <c r="G4" s="122"/>
      <c r="I4" s="126" t="s">
        <v>11</v>
      </c>
      <c r="J4" s="127">
        <v>70350</v>
      </c>
      <c r="K4" s="128">
        <v>70399</v>
      </c>
      <c r="L4" s="122">
        <f t="shared" si="1"/>
        <v>50</v>
      </c>
      <c r="M4" s="127">
        <v>83375</v>
      </c>
      <c r="N4" s="128">
        <v>83424</v>
      </c>
      <c r="O4" s="122">
        <f t="shared" si="2"/>
        <v>50</v>
      </c>
    </row>
    <row r="5" spans="1:15" ht="12.75">
      <c r="A5" s="123" t="s">
        <v>12</v>
      </c>
      <c r="B5" s="124">
        <v>10000</v>
      </c>
      <c r="C5" s="125">
        <v>10099</v>
      </c>
      <c r="D5" s="122">
        <f t="shared" si="0"/>
        <v>100</v>
      </c>
      <c r="E5" s="150" t="s">
        <v>196</v>
      </c>
      <c r="F5" s="150"/>
      <c r="G5" s="122"/>
      <c r="I5" s="126" t="s">
        <v>13</v>
      </c>
      <c r="J5" s="127">
        <v>70225</v>
      </c>
      <c r="K5" s="128">
        <v>70274</v>
      </c>
      <c r="L5" s="122">
        <f t="shared" si="1"/>
        <v>50</v>
      </c>
      <c r="M5" s="127">
        <v>78300</v>
      </c>
      <c r="N5" s="128">
        <v>78349</v>
      </c>
      <c r="O5" s="122">
        <f t="shared" si="2"/>
        <v>50</v>
      </c>
    </row>
    <row r="6" spans="1:15" ht="12.75">
      <c r="A6" s="123" t="s">
        <v>14</v>
      </c>
      <c r="B6" s="124">
        <v>6400</v>
      </c>
      <c r="C6" s="125">
        <v>6499</v>
      </c>
      <c r="D6" s="122">
        <f t="shared" si="0"/>
        <v>100</v>
      </c>
      <c r="E6" s="150" t="s">
        <v>196</v>
      </c>
      <c r="F6" s="150"/>
      <c r="G6" s="122"/>
      <c r="I6" s="126" t="s">
        <v>15</v>
      </c>
      <c r="J6" s="127">
        <v>70225</v>
      </c>
      <c r="K6" s="128">
        <v>70274</v>
      </c>
      <c r="L6" s="122">
        <f t="shared" si="1"/>
        <v>50</v>
      </c>
      <c r="M6" s="127">
        <v>83350</v>
      </c>
      <c r="N6" s="128">
        <v>83399</v>
      </c>
      <c r="O6" s="122">
        <f t="shared" si="2"/>
        <v>50</v>
      </c>
    </row>
    <row r="7" spans="1:15" ht="12.75">
      <c r="A7" s="123" t="s">
        <v>16</v>
      </c>
      <c r="B7" s="124">
        <v>10300</v>
      </c>
      <c r="C7" s="125">
        <v>10399</v>
      </c>
      <c r="D7" s="122">
        <f t="shared" si="0"/>
        <v>100</v>
      </c>
      <c r="E7" s="150" t="s">
        <v>196</v>
      </c>
      <c r="F7" s="150"/>
      <c r="G7" s="122"/>
      <c r="I7" s="126" t="s">
        <v>17</v>
      </c>
      <c r="J7" s="127">
        <v>70275</v>
      </c>
      <c r="K7" s="128">
        <v>70324</v>
      </c>
      <c r="L7" s="122">
        <f t="shared" si="1"/>
        <v>50</v>
      </c>
      <c r="M7" s="127">
        <v>83300</v>
      </c>
      <c r="N7" s="128">
        <v>83349</v>
      </c>
      <c r="O7" s="122">
        <f t="shared" si="2"/>
        <v>50</v>
      </c>
    </row>
    <row r="8" spans="1:15" ht="12.75">
      <c r="A8" s="126" t="s">
        <v>18</v>
      </c>
      <c r="B8" s="127">
        <v>70025</v>
      </c>
      <c r="C8" s="128">
        <v>70074</v>
      </c>
      <c r="D8" s="122">
        <f t="shared" si="0"/>
        <v>50</v>
      </c>
      <c r="E8" s="127">
        <v>83005</v>
      </c>
      <c r="F8" s="128">
        <v>83029</v>
      </c>
      <c r="G8" s="122">
        <f>F8-E8+1</f>
        <v>25</v>
      </c>
      <c r="I8" s="126" t="s">
        <v>19</v>
      </c>
      <c r="J8" s="127">
        <v>70725</v>
      </c>
      <c r="K8" s="128">
        <v>70774</v>
      </c>
      <c r="L8" s="122">
        <f t="shared" si="1"/>
        <v>50</v>
      </c>
      <c r="M8" s="127">
        <v>84925</v>
      </c>
      <c r="N8" s="128">
        <v>84974</v>
      </c>
      <c r="O8" s="122">
        <f t="shared" si="2"/>
        <v>50</v>
      </c>
    </row>
    <row r="9" spans="1:15" ht="12.75">
      <c r="A9" s="123" t="s">
        <v>20</v>
      </c>
      <c r="B9" s="124">
        <v>7300</v>
      </c>
      <c r="C9" s="125">
        <v>7399</v>
      </c>
      <c r="D9" s="122">
        <f t="shared" si="0"/>
        <v>100</v>
      </c>
      <c r="E9" s="150" t="s">
        <v>196</v>
      </c>
      <c r="F9" s="150"/>
      <c r="G9" s="122"/>
      <c r="I9" s="126" t="s">
        <v>21</v>
      </c>
      <c r="J9" s="127">
        <v>70225</v>
      </c>
      <c r="K9" s="128">
        <v>70274</v>
      </c>
      <c r="L9" s="122">
        <f t="shared" si="1"/>
        <v>50</v>
      </c>
      <c r="M9" s="127">
        <v>82925</v>
      </c>
      <c r="N9" s="128">
        <v>82949</v>
      </c>
      <c r="O9" s="122">
        <f t="shared" si="2"/>
        <v>25</v>
      </c>
    </row>
    <row r="10" spans="1:15" ht="12.75">
      <c r="A10" s="123" t="s">
        <v>22</v>
      </c>
      <c r="B10" s="124">
        <v>10600</v>
      </c>
      <c r="C10" s="125">
        <v>10699</v>
      </c>
      <c r="D10" s="122">
        <f t="shared" si="0"/>
        <v>100</v>
      </c>
      <c r="E10" s="150" t="s">
        <v>196</v>
      </c>
      <c r="F10" s="150"/>
      <c r="G10" s="122"/>
      <c r="I10" s="126" t="s">
        <v>23</v>
      </c>
      <c r="J10" s="151" t="s">
        <v>8</v>
      </c>
      <c r="K10" s="151"/>
      <c r="L10" s="122"/>
      <c r="M10" s="127">
        <v>82950</v>
      </c>
      <c r="N10" s="128">
        <v>82974</v>
      </c>
      <c r="O10" s="122">
        <f t="shared" si="2"/>
        <v>25</v>
      </c>
    </row>
    <row r="11" spans="1:15" ht="12.75">
      <c r="A11" s="123" t="s">
        <v>24</v>
      </c>
      <c r="B11" s="124">
        <v>8200</v>
      </c>
      <c r="C11" s="125">
        <v>8299</v>
      </c>
      <c r="D11" s="122">
        <f t="shared" si="0"/>
        <v>100</v>
      </c>
      <c r="E11" s="150" t="s">
        <v>196</v>
      </c>
      <c r="F11" s="150"/>
      <c r="G11" s="122"/>
      <c r="I11" s="126" t="s">
        <v>25</v>
      </c>
      <c r="J11" s="151" t="s">
        <v>8</v>
      </c>
      <c r="K11" s="151"/>
      <c r="L11" s="122"/>
      <c r="M11" s="127">
        <v>82975</v>
      </c>
      <c r="N11" s="128">
        <v>82999</v>
      </c>
      <c r="O11" s="122">
        <f t="shared" si="2"/>
        <v>25</v>
      </c>
    </row>
    <row r="12" spans="1:15" ht="12.75">
      <c r="A12" s="123" t="s">
        <v>26</v>
      </c>
      <c r="B12" s="124">
        <v>10900</v>
      </c>
      <c r="C12" s="125">
        <v>10999</v>
      </c>
      <c r="D12" s="122">
        <f t="shared" si="0"/>
        <v>100</v>
      </c>
      <c r="E12" s="150" t="s">
        <v>196</v>
      </c>
      <c r="F12" s="150"/>
      <c r="G12" s="122"/>
      <c r="I12" s="126" t="s">
        <v>27</v>
      </c>
      <c r="J12" s="151" t="s">
        <v>8</v>
      </c>
      <c r="K12" s="151"/>
      <c r="L12" s="122"/>
      <c r="M12" s="127">
        <v>82910</v>
      </c>
      <c r="N12" s="128">
        <v>82934</v>
      </c>
      <c r="O12" s="122">
        <f t="shared" si="2"/>
        <v>25</v>
      </c>
    </row>
    <row r="13" spans="1:15" ht="12.75">
      <c r="A13" s="123" t="s">
        <v>28</v>
      </c>
      <c r="B13" s="124">
        <v>9100</v>
      </c>
      <c r="C13" s="125">
        <v>9199</v>
      </c>
      <c r="D13" s="122">
        <f t="shared" si="0"/>
        <v>100</v>
      </c>
      <c r="E13" s="150" t="s">
        <v>196</v>
      </c>
      <c r="F13" s="150"/>
      <c r="G13" s="122"/>
      <c r="I13" s="126" t="s">
        <v>29</v>
      </c>
      <c r="J13" s="151" t="s">
        <v>8</v>
      </c>
      <c r="K13" s="151"/>
      <c r="L13" s="122"/>
      <c r="M13" s="151" t="s">
        <v>8</v>
      </c>
      <c r="N13" s="151"/>
      <c r="O13" s="122"/>
    </row>
    <row r="14" spans="1:15" ht="12.75">
      <c r="A14" s="123" t="s">
        <v>30</v>
      </c>
      <c r="B14" s="124">
        <v>11200</v>
      </c>
      <c r="C14" s="125">
        <v>11299</v>
      </c>
      <c r="D14" s="122">
        <f t="shared" si="0"/>
        <v>100</v>
      </c>
      <c r="E14" s="150" t="s">
        <v>196</v>
      </c>
      <c r="F14" s="150"/>
      <c r="G14" s="122"/>
      <c r="I14" s="126" t="s">
        <v>31</v>
      </c>
      <c r="J14" s="151" t="s">
        <v>8</v>
      </c>
      <c r="K14" s="151"/>
      <c r="L14" s="122"/>
      <c r="M14" s="151" t="s">
        <v>8</v>
      </c>
      <c r="N14" s="151"/>
      <c r="O14" s="122"/>
    </row>
    <row r="15" spans="1:15" ht="12.75">
      <c r="A15" s="126" t="s">
        <v>32</v>
      </c>
      <c r="B15" s="127">
        <v>70075</v>
      </c>
      <c r="C15" s="128">
        <v>70124</v>
      </c>
      <c r="D15" s="122">
        <f t="shared" si="0"/>
        <v>50</v>
      </c>
      <c r="E15" s="127">
        <v>84010</v>
      </c>
      <c r="F15" s="128">
        <v>84034</v>
      </c>
      <c r="G15" s="122">
        <f>F15-E15+1</f>
        <v>25</v>
      </c>
      <c r="I15" s="126" t="s">
        <v>33</v>
      </c>
      <c r="J15" s="151" t="s">
        <v>8</v>
      </c>
      <c r="K15" s="151"/>
      <c r="L15" s="122"/>
      <c r="M15" s="151" t="s">
        <v>8</v>
      </c>
      <c r="N15" s="151"/>
      <c r="O15" s="122"/>
    </row>
    <row r="16" spans="1:15" ht="12.75">
      <c r="A16" s="123" t="s">
        <v>34</v>
      </c>
      <c r="B16" s="124">
        <v>5950</v>
      </c>
      <c r="C16" s="125">
        <v>6049</v>
      </c>
      <c r="D16" s="122">
        <f t="shared" si="0"/>
        <v>100</v>
      </c>
      <c r="E16" s="150" t="s">
        <v>196</v>
      </c>
      <c r="F16" s="150"/>
      <c r="G16" s="122"/>
      <c r="I16" s="126" t="s">
        <v>35</v>
      </c>
      <c r="J16" s="151" t="s">
        <v>8</v>
      </c>
      <c r="K16" s="151"/>
      <c r="L16" s="122"/>
      <c r="M16" s="151" t="s">
        <v>8</v>
      </c>
      <c r="N16" s="151"/>
      <c r="O16" s="122"/>
    </row>
    <row r="17" spans="1:15" ht="12.75">
      <c r="A17" s="126" t="s">
        <v>36</v>
      </c>
      <c r="B17" s="151" t="s">
        <v>8</v>
      </c>
      <c r="C17" s="151"/>
      <c r="D17" s="122"/>
      <c r="E17" s="151" t="s">
        <v>8</v>
      </c>
      <c r="F17" s="151"/>
      <c r="G17" s="122"/>
      <c r="I17" s="126" t="s">
        <v>37</v>
      </c>
      <c r="J17" s="151" t="s">
        <v>8</v>
      </c>
      <c r="K17" s="151"/>
      <c r="L17" s="122"/>
      <c r="M17" s="151" t="s">
        <v>8</v>
      </c>
      <c r="N17" s="151"/>
      <c r="O17" s="122"/>
    </row>
    <row r="18" spans="1:15" ht="12.75">
      <c r="A18" s="123" t="s">
        <v>38</v>
      </c>
      <c r="B18" s="124">
        <v>10150</v>
      </c>
      <c r="C18" s="125">
        <v>10249</v>
      </c>
      <c r="D18" s="122">
        <f aca="true" t="shared" si="3" ref="D18:D31">C18-B18+1</f>
        <v>100</v>
      </c>
      <c r="E18" s="150" t="s">
        <v>196</v>
      </c>
      <c r="F18" s="150"/>
      <c r="G18" s="122"/>
      <c r="I18" s="126" t="s">
        <v>39</v>
      </c>
      <c r="J18" s="151" t="s">
        <v>8</v>
      </c>
      <c r="K18" s="151"/>
      <c r="L18" s="122"/>
      <c r="M18" s="151" t="s">
        <v>8</v>
      </c>
      <c r="N18" s="151"/>
      <c r="O18" s="122"/>
    </row>
    <row r="19" spans="1:15" ht="12.75">
      <c r="A19" s="126" t="s">
        <v>40</v>
      </c>
      <c r="B19" s="127">
        <v>70725</v>
      </c>
      <c r="C19" s="128">
        <v>70774</v>
      </c>
      <c r="D19" s="122">
        <f t="shared" si="3"/>
        <v>50</v>
      </c>
      <c r="E19" s="127">
        <v>80800</v>
      </c>
      <c r="F19" s="128">
        <v>80849</v>
      </c>
      <c r="G19" s="122">
        <f>F19-E19+1</f>
        <v>50</v>
      </c>
      <c r="I19" s="126" t="s">
        <v>41</v>
      </c>
      <c r="J19" s="151" t="s">
        <v>8</v>
      </c>
      <c r="K19" s="151"/>
      <c r="L19" s="122"/>
      <c r="M19" s="151" t="s">
        <v>8</v>
      </c>
      <c r="N19" s="151"/>
      <c r="O19" s="122"/>
    </row>
    <row r="20" spans="1:15" ht="12.75">
      <c r="A20" s="123" t="s">
        <v>42</v>
      </c>
      <c r="B20" s="124">
        <v>6850</v>
      </c>
      <c r="C20" s="125">
        <v>6949</v>
      </c>
      <c r="D20" s="122">
        <f t="shared" si="3"/>
        <v>100</v>
      </c>
      <c r="E20" s="150" t="s">
        <v>196</v>
      </c>
      <c r="F20" s="150"/>
      <c r="G20" s="122"/>
      <c r="I20" s="126" t="s">
        <v>43</v>
      </c>
      <c r="J20" s="127">
        <v>70525</v>
      </c>
      <c r="K20" s="128">
        <v>70574</v>
      </c>
      <c r="L20" s="122">
        <f aca="true" t="shared" si="4" ref="L20:L50">K20-J20+1</f>
        <v>50</v>
      </c>
      <c r="M20" s="127">
        <v>81500</v>
      </c>
      <c r="N20" s="128">
        <v>81549</v>
      </c>
      <c r="O20" s="122">
        <f aca="true" t="shared" si="5" ref="O20:O50">N20-M20+1</f>
        <v>50</v>
      </c>
    </row>
    <row r="21" spans="1:15" ht="12.75">
      <c r="A21" s="126" t="s">
        <v>44</v>
      </c>
      <c r="B21" s="127">
        <v>70600</v>
      </c>
      <c r="C21" s="128">
        <v>70699</v>
      </c>
      <c r="D21" s="122">
        <f t="shared" si="3"/>
        <v>100</v>
      </c>
      <c r="E21" s="151" t="s">
        <v>8</v>
      </c>
      <c r="F21" s="151"/>
      <c r="G21" s="122"/>
      <c r="I21" s="126" t="s">
        <v>45</v>
      </c>
      <c r="J21" s="127">
        <v>70200</v>
      </c>
      <c r="K21" s="128">
        <v>70249</v>
      </c>
      <c r="L21" s="122">
        <f t="shared" si="4"/>
        <v>50</v>
      </c>
      <c r="M21" s="127">
        <v>83400</v>
      </c>
      <c r="N21" s="128">
        <v>83449</v>
      </c>
      <c r="O21" s="122">
        <f t="shared" si="5"/>
        <v>50</v>
      </c>
    </row>
    <row r="22" spans="1:15" ht="12.75">
      <c r="A22" s="126" t="s">
        <v>46</v>
      </c>
      <c r="B22" s="127">
        <v>70375</v>
      </c>
      <c r="C22" s="128">
        <v>70424</v>
      </c>
      <c r="D22" s="122">
        <f t="shared" si="3"/>
        <v>50</v>
      </c>
      <c r="E22" s="127">
        <v>83400</v>
      </c>
      <c r="F22" s="128">
        <v>83449</v>
      </c>
      <c r="G22" s="122">
        <f>F22-E22+1</f>
        <v>50</v>
      </c>
      <c r="I22" s="126" t="s">
        <v>47</v>
      </c>
      <c r="J22" s="127">
        <v>70150</v>
      </c>
      <c r="K22" s="128">
        <v>70199</v>
      </c>
      <c r="L22" s="122">
        <f t="shared" si="4"/>
        <v>50</v>
      </c>
      <c r="M22" s="127">
        <v>83200</v>
      </c>
      <c r="N22" s="128">
        <v>83249</v>
      </c>
      <c r="O22" s="122">
        <f t="shared" si="5"/>
        <v>50</v>
      </c>
    </row>
    <row r="23" spans="1:15" ht="12.75">
      <c r="A23" s="126" t="s">
        <v>48</v>
      </c>
      <c r="B23" s="127">
        <v>70125</v>
      </c>
      <c r="C23" s="128">
        <v>70174</v>
      </c>
      <c r="D23" s="122">
        <f t="shared" si="3"/>
        <v>50</v>
      </c>
      <c r="E23" s="127">
        <v>81150</v>
      </c>
      <c r="F23" s="128">
        <v>81199</v>
      </c>
      <c r="G23" s="122">
        <f>F23-E23+1</f>
        <v>50</v>
      </c>
      <c r="I23" s="126" t="s">
        <v>49</v>
      </c>
      <c r="J23" s="127">
        <v>70225</v>
      </c>
      <c r="K23" s="128">
        <v>70274</v>
      </c>
      <c r="L23" s="122">
        <f t="shared" si="4"/>
        <v>50</v>
      </c>
      <c r="M23" s="127">
        <v>77350</v>
      </c>
      <c r="N23" s="128">
        <v>77399</v>
      </c>
      <c r="O23" s="122">
        <f t="shared" si="5"/>
        <v>50</v>
      </c>
    </row>
    <row r="24" spans="1:15" ht="12.75">
      <c r="A24" s="123" t="s">
        <v>50</v>
      </c>
      <c r="B24" s="124">
        <v>10450</v>
      </c>
      <c r="C24" s="125">
        <v>10549</v>
      </c>
      <c r="D24" s="122">
        <f t="shared" si="3"/>
        <v>100</v>
      </c>
      <c r="E24" s="150" t="s">
        <v>196</v>
      </c>
      <c r="F24" s="150"/>
      <c r="G24" s="122"/>
      <c r="I24" s="126" t="s">
        <v>51</v>
      </c>
      <c r="J24" s="127">
        <v>70150</v>
      </c>
      <c r="K24" s="128">
        <v>70199</v>
      </c>
      <c r="L24" s="122">
        <f t="shared" si="4"/>
        <v>50</v>
      </c>
      <c r="M24" s="127">
        <v>84300</v>
      </c>
      <c r="N24" s="128">
        <v>84349</v>
      </c>
      <c r="O24" s="122">
        <f t="shared" si="5"/>
        <v>50</v>
      </c>
    </row>
    <row r="25" spans="1:15" ht="12.75">
      <c r="A25" s="123" t="s">
        <v>52</v>
      </c>
      <c r="B25" s="124">
        <v>7750</v>
      </c>
      <c r="C25" s="125">
        <v>7849</v>
      </c>
      <c r="D25" s="122">
        <f t="shared" si="3"/>
        <v>100</v>
      </c>
      <c r="E25" s="150" t="s">
        <v>196</v>
      </c>
      <c r="F25" s="150"/>
      <c r="G25" s="122"/>
      <c r="I25" s="126" t="s">
        <v>53</v>
      </c>
      <c r="J25" s="127">
        <v>70300</v>
      </c>
      <c r="K25" s="128">
        <v>70349</v>
      </c>
      <c r="L25" s="122">
        <f t="shared" si="4"/>
        <v>50</v>
      </c>
      <c r="M25" s="127">
        <v>80925</v>
      </c>
      <c r="N25" s="128">
        <v>80974</v>
      </c>
      <c r="O25" s="122">
        <f t="shared" si="5"/>
        <v>50</v>
      </c>
    </row>
    <row r="26" spans="1:15" ht="12.75">
      <c r="A26" s="123" t="s">
        <v>54</v>
      </c>
      <c r="B26" s="124">
        <v>10750</v>
      </c>
      <c r="C26" s="125">
        <v>10849</v>
      </c>
      <c r="D26" s="122">
        <f t="shared" si="3"/>
        <v>100</v>
      </c>
      <c r="E26" s="150" t="s">
        <v>196</v>
      </c>
      <c r="F26" s="150"/>
      <c r="G26" s="122"/>
      <c r="I26" s="126" t="s">
        <v>55</v>
      </c>
      <c r="J26" s="127">
        <v>70350</v>
      </c>
      <c r="K26" s="128">
        <v>70399</v>
      </c>
      <c r="L26" s="122">
        <f t="shared" si="4"/>
        <v>50</v>
      </c>
      <c r="M26" s="127">
        <v>83400</v>
      </c>
      <c r="N26" s="128">
        <v>83449</v>
      </c>
      <c r="O26" s="122">
        <f t="shared" si="5"/>
        <v>50</v>
      </c>
    </row>
    <row r="27" spans="1:15" ht="12.75">
      <c r="A27" s="126" t="s">
        <v>56</v>
      </c>
      <c r="B27" s="127">
        <v>70075</v>
      </c>
      <c r="C27" s="128">
        <v>70124</v>
      </c>
      <c r="D27" s="122">
        <f t="shared" si="3"/>
        <v>50</v>
      </c>
      <c r="E27" s="127">
        <v>81075</v>
      </c>
      <c r="F27" s="128">
        <v>81124</v>
      </c>
      <c r="G27" s="122">
        <f>F27-E27+1</f>
        <v>50</v>
      </c>
      <c r="I27" s="126" t="s">
        <v>57</v>
      </c>
      <c r="J27" s="127">
        <v>70100</v>
      </c>
      <c r="K27" s="128">
        <v>70149</v>
      </c>
      <c r="L27" s="122">
        <f t="shared" si="4"/>
        <v>50</v>
      </c>
      <c r="M27" s="127">
        <v>81050</v>
      </c>
      <c r="N27" s="128">
        <v>81074</v>
      </c>
      <c r="O27" s="122">
        <f t="shared" si="5"/>
        <v>25</v>
      </c>
    </row>
    <row r="28" spans="1:15" ht="12.75">
      <c r="A28" s="123" t="s">
        <v>58</v>
      </c>
      <c r="B28" s="124">
        <v>8650</v>
      </c>
      <c r="C28" s="125">
        <v>8749</v>
      </c>
      <c r="D28" s="122">
        <f t="shared" si="3"/>
        <v>100</v>
      </c>
      <c r="E28" s="150" t="s">
        <v>196</v>
      </c>
      <c r="F28" s="150"/>
      <c r="G28" s="122"/>
      <c r="I28" s="126" t="s">
        <v>59</v>
      </c>
      <c r="J28" s="127">
        <v>70350</v>
      </c>
      <c r="K28" s="128">
        <v>70399</v>
      </c>
      <c r="L28" s="122">
        <f t="shared" si="4"/>
        <v>50</v>
      </c>
      <c r="M28" s="127">
        <v>80325</v>
      </c>
      <c r="N28" s="128">
        <v>80374</v>
      </c>
      <c r="O28" s="122">
        <f t="shared" si="5"/>
        <v>50</v>
      </c>
    </row>
    <row r="29" spans="1:15" ht="12.75">
      <c r="A29" s="123" t="s">
        <v>60</v>
      </c>
      <c r="B29" s="124">
        <v>11050</v>
      </c>
      <c r="C29" s="125">
        <v>11149</v>
      </c>
      <c r="D29" s="122">
        <f t="shared" si="3"/>
        <v>100</v>
      </c>
      <c r="E29" s="150" t="s">
        <v>196</v>
      </c>
      <c r="F29" s="150"/>
      <c r="G29" s="122"/>
      <c r="I29" s="126" t="s">
        <v>61</v>
      </c>
      <c r="J29" s="127">
        <v>70800</v>
      </c>
      <c r="K29" s="128">
        <v>70849</v>
      </c>
      <c r="L29" s="122">
        <f t="shared" si="4"/>
        <v>50</v>
      </c>
      <c r="M29" s="127">
        <v>80650</v>
      </c>
      <c r="N29" s="128">
        <v>80699</v>
      </c>
      <c r="O29" s="122">
        <f t="shared" si="5"/>
        <v>50</v>
      </c>
    </row>
    <row r="30" spans="1:15" ht="12.75">
      <c r="A30" s="126" t="s">
        <v>62</v>
      </c>
      <c r="B30" s="127">
        <v>70325</v>
      </c>
      <c r="C30" s="128">
        <v>70374</v>
      </c>
      <c r="D30" s="122">
        <f t="shared" si="3"/>
        <v>50</v>
      </c>
      <c r="E30" s="127">
        <v>83600</v>
      </c>
      <c r="F30" s="128">
        <v>83649</v>
      </c>
      <c r="G30" s="122">
        <f>F30-E30+1</f>
        <v>50</v>
      </c>
      <c r="I30" s="126" t="s">
        <v>63</v>
      </c>
      <c r="J30" s="127">
        <v>70450</v>
      </c>
      <c r="K30" s="128">
        <v>70499</v>
      </c>
      <c r="L30" s="122">
        <f t="shared" si="4"/>
        <v>50</v>
      </c>
      <c r="M30" s="127">
        <v>83625</v>
      </c>
      <c r="N30" s="128">
        <v>83674</v>
      </c>
      <c r="O30" s="122">
        <f t="shared" si="5"/>
        <v>50</v>
      </c>
    </row>
    <row r="31" spans="1:15" ht="12.75">
      <c r="A31" s="123" t="s">
        <v>64</v>
      </c>
      <c r="B31" s="124">
        <v>9550</v>
      </c>
      <c r="C31" s="125">
        <v>9649</v>
      </c>
      <c r="D31" s="122">
        <f t="shared" si="3"/>
        <v>100</v>
      </c>
      <c r="E31" s="150" t="s">
        <v>196</v>
      </c>
      <c r="F31" s="150"/>
      <c r="G31" s="122"/>
      <c r="I31" s="126" t="s">
        <v>65</v>
      </c>
      <c r="J31" s="127">
        <v>70425</v>
      </c>
      <c r="K31" s="128">
        <v>70474</v>
      </c>
      <c r="L31" s="122">
        <f t="shared" si="4"/>
        <v>50</v>
      </c>
      <c r="M31" s="127">
        <v>83425</v>
      </c>
      <c r="N31" s="128">
        <v>83474</v>
      </c>
      <c r="O31" s="122">
        <f t="shared" si="5"/>
        <v>50</v>
      </c>
    </row>
    <row r="32" spans="1:15" ht="12.75">
      <c r="A32" s="123" t="s">
        <v>66</v>
      </c>
      <c r="B32" s="150" t="s">
        <v>8</v>
      </c>
      <c r="C32" s="150"/>
      <c r="D32" s="122"/>
      <c r="E32" s="150" t="s">
        <v>8</v>
      </c>
      <c r="F32" s="150"/>
      <c r="G32" s="122"/>
      <c r="I32" s="126" t="s">
        <v>67</v>
      </c>
      <c r="J32" s="127">
        <v>70675</v>
      </c>
      <c r="K32" s="128">
        <v>70724</v>
      </c>
      <c r="L32" s="122">
        <f t="shared" si="4"/>
        <v>50</v>
      </c>
      <c r="M32" s="127">
        <v>82650</v>
      </c>
      <c r="N32" s="128">
        <v>82699</v>
      </c>
      <c r="O32" s="122">
        <f t="shared" si="5"/>
        <v>50</v>
      </c>
    </row>
    <row r="33" spans="1:15" ht="12.75">
      <c r="A33" s="126" t="s">
        <v>68</v>
      </c>
      <c r="B33" s="127">
        <v>70275</v>
      </c>
      <c r="C33" s="128">
        <v>70324</v>
      </c>
      <c r="D33" s="122">
        <f>C33-B33+1</f>
        <v>50</v>
      </c>
      <c r="E33" s="127">
        <v>83625</v>
      </c>
      <c r="F33" s="128">
        <v>83674</v>
      </c>
      <c r="G33" s="122">
        <f>F33-E33+1</f>
        <v>50</v>
      </c>
      <c r="I33" s="126" t="s">
        <v>69</v>
      </c>
      <c r="J33" s="127">
        <v>70700</v>
      </c>
      <c r="K33" s="128">
        <v>70749</v>
      </c>
      <c r="L33" s="122">
        <f t="shared" si="4"/>
        <v>50</v>
      </c>
      <c r="M33" s="127">
        <v>81825</v>
      </c>
      <c r="N33" s="128">
        <v>81874</v>
      </c>
      <c r="O33" s="122">
        <f t="shared" si="5"/>
        <v>50</v>
      </c>
    </row>
    <row r="34" spans="1:15" ht="12.75">
      <c r="A34" s="123" t="s">
        <v>70</v>
      </c>
      <c r="B34" s="150" t="s">
        <v>8</v>
      </c>
      <c r="C34" s="150"/>
      <c r="D34" s="122"/>
      <c r="E34" s="150" t="s">
        <v>8</v>
      </c>
      <c r="F34" s="150"/>
      <c r="G34" s="122"/>
      <c r="I34" s="126" t="s">
        <v>71</v>
      </c>
      <c r="J34" s="127">
        <v>70425</v>
      </c>
      <c r="K34" s="128">
        <v>70474</v>
      </c>
      <c r="L34" s="122">
        <f t="shared" si="4"/>
        <v>50</v>
      </c>
      <c r="M34" s="127">
        <v>81575</v>
      </c>
      <c r="N34" s="128">
        <v>81624</v>
      </c>
      <c r="O34" s="122">
        <f t="shared" si="5"/>
        <v>50</v>
      </c>
    </row>
    <row r="35" spans="1:15" ht="12.75">
      <c r="A35" s="126" t="s">
        <v>72</v>
      </c>
      <c r="B35" s="127">
        <v>70350</v>
      </c>
      <c r="C35" s="128">
        <v>70399</v>
      </c>
      <c r="D35" s="122">
        <f>C35-B35+1</f>
        <v>50</v>
      </c>
      <c r="E35" s="127">
        <v>83300</v>
      </c>
      <c r="F35" s="128">
        <v>83349</v>
      </c>
      <c r="G35" s="122">
        <f>F35-E35+1</f>
        <v>50</v>
      </c>
      <c r="I35" s="126" t="s">
        <v>73</v>
      </c>
      <c r="J35" s="127">
        <v>70550</v>
      </c>
      <c r="K35" s="128">
        <v>70599</v>
      </c>
      <c r="L35" s="122">
        <f t="shared" si="4"/>
        <v>50</v>
      </c>
      <c r="M35" s="127">
        <v>81750</v>
      </c>
      <c r="N35" s="128">
        <v>81799</v>
      </c>
      <c r="O35" s="122">
        <f t="shared" si="5"/>
        <v>50</v>
      </c>
    </row>
    <row r="36" spans="1:15" ht="12.75">
      <c r="A36" s="123" t="s">
        <v>74</v>
      </c>
      <c r="B36" s="150" t="s">
        <v>8</v>
      </c>
      <c r="C36" s="150"/>
      <c r="D36" s="122"/>
      <c r="E36" s="150" t="s">
        <v>8</v>
      </c>
      <c r="F36" s="150"/>
      <c r="G36" s="122"/>
      <c r="I36" s="126" t="s">
        <v>75</v>
      </c>
      <c r="J36" s="127">
        <v>70350</v>
      </c>
      <c r="K36" s="128">
        <v>70399</v>
      </c>
      <c r="L36" s="122">
        <f t="shared" si="4"/>
        <v>50</v>
      </c>
      <c r="M36" s="127">
        <v>81450</v>
      </c>
      <c r="N36" s="128">
        <v>81499</v>
      </c>
      <c r="O36" s="122">
        <f t="shared" si="5"/>
        <v>50</v>
      </c>
    </row>
    <row r="37" spans="1:15" ht="12.75">
      <c r="A37" s="126" t="s">
        <v>76</v>
      </c>
      <c r="B37" s="127">
        <v>70075</v>
      </c>
      <c r="C37" s="128">
        <v>70124</v>
      </c>
      <c r="D37" s="122">
        <f>C37-B37+1</f>
        <v>50</v>
      </c>
      <c r="E37" s="127">
        <v>83050</v>
      </c>
      <c r="F37" s="128">
        <v>83099</v>
      </c>
      <c r="G37" s="122">
        <f>F37-E37+1</f>
        <v>50</v>
      </c>
      <c r="I37" s="126" t="s">
        <v>77</v>
      </c>
      <c r="J37" s="127">
        <v>70950</v>
      </c>
      <c r="K37" s="128">
        <v>70999</v>
      </c>
      <c r="L37" s="122">
        <f t="shared" si="4"/>
        <v>50</v>
      </c>
      <c r="M37" s="127">
        <v>82300</v>
      </c>
      <c r="N37" s="128">
        <v>82349</v>
      </c>
      <c r="O37" s="122">
        <f t="shared" si="5"/>
        <v>50</v>
      </c>
    </row>
    <row r="38" spans="1:15" ht="12.75">
      <c r="A38" s="123" t="s">
        <v>78</v>
      </c>
      <c r="B38" s="150" t="s">
        <v>8</v>
      </c>
      <c r="C38" s="150"/>
      <c r="D38" s="122"/>
      <c r="E38" s="150" t="s">
        <v>8</v>
      </c>
      <c r="F38" s="150"/>
      <c r="G38" s="122"/>
      <c r="I38" s="126" t="s">
        <v>79</v>
      </c>
      <c r="J38" s="127">
        <v>70375</v>
      </c>
      <c r="K38" s="128">
        <v>70424</v>
      </c>
      <c r="L38" s="122">
        <f t="shared" si="4"/>
        <v>50</v>
      </c>
      <c r="M38" s="127">
        <v>82325</v>
      </c>
      <c r="N38" s="128">
        <v>82374</v>
      </c>
      <c r="O38" s="122">
        <f t="shared" si="5"/>
        <v>50</v>
      </c>
    </row>
    <row r="39" spans="1:15" ht="12.75">
      <c r="A39" s="123" t="s">
        <v>80</v>
      </c>
      <c r="B39" s="150" t="s">
        <v>8</v>
      </c>
      <c r="C39" s="150"/>
      <c r="D39" s="122"/>
      <c r="E39" s="150" t="s">
        <v>8</v>
      </c>
      <c r="F39" s="150"/>
      <c r="G39" s="122"/>
      <c r="I39" s="126" t="s">
        <v>81</v>
      </c>
      <c r="J39" s="127">
        <v>70725</v>
      </c>
      <c r="K39" s="128">
        <v>70774</v>
      </c>
      <c r="L39" s="122">
        <f t="shared" si="4"/>
        <v>50</v>
      </c>
      <c r="M39" s="127">
        <v>80550</v>
      </c>
      <c r="N39" s="128">
        <v>80599</v>
      </c>
      <c r="O39" s="122">
        <f t="shared" si="5"/>
        <v>50</v>
      </c>
    </row>
    <row r="40" spans="1:15" ht="12.75">
      <c r="A40" s="123" t="s">
        <v>82</v>
      </c>
      <c r="B40" s="150" t="s">
        <v>8</v>
      </c>
      <c r="C40" s="150"/>
      <c r="D40" s="122"/>
      <c r="E40" s="150" t="s">
        <v>8</v>
      </c>
      <c r="F40" s="150"/>
      <c r="G40" s="122"/>
      <c r="I40" s="126" t="s">
        <v>83</v>
      </c>
      <c r="J40" s="127">
        <v>70375</v>
      </c>
      <c r="K40" s="128">
        <v>70424</v>
      </c>
      <c r="L40" s="122">
        <f t="shared" si="4"/>
        <v>50</v>
      </c>
      <c r="M40" s="127">
        <v>76200</v>
      </c>
      <c r="N40" s="128">
        <v>76249</v>
      </c>
      <c r="O40" s="122">
        <f t="shared" si="5"/>
        <v>50</v>
      </c>
    </row>
    <row r="41" spans="1:15" ht="12.75">
      <c r="A41" s="126" t="s">
        <v>84</v>
      </c>
      <c r="B41" s="127">
        <v>70675</v>
      </c>
      <c r="C41" s="128">
        <v>70724</v>
      </c>
      <c r="D41" s="122">
        <f>C41-B41+1</f>
        <v>50</v>
      </c>
      <c r="E41" s="127">
        <v>83725</v>
      </c>
      <c r="F41" s="128">
        <v>83774</v>
      </c>
      <c r="G41" s="122">
        <f>F41-E41+1</f>
        <v>50</v>
      </c>
      <c r="I41" s="126" t="s">
        <v>85</v>
      </c>
      <c r="J41" s="127">
        <v>70125</v>
      </c>
      <c r="K41" s="128">
        <v>70174</v>
      </c>
      <c r="L41" s="122">
        <f t="shared" si="4"/>
        <v>50</v>
      </c>
      <c r="M41" s="127">
        <v>75900</v>
      </c>
      <c r="N41" s="128">
        <v>75949</v>
      </c>
      <c r="O41" s="122">
        <f t="shared" si="5"/>
        <v>50</v>
      </c>
    </row>
    <row r="42" spans="1:15" ht="12.75">
      <c r="A42" s="123" t="s">
        <v>86</v>
      </c>
      <c r="B42" s="150" t="s">
        <v>8</v>
      </c>
      <c r="C42" s="150"/>
      <c r="D42" s="122"/>
      <c r="E42" s="150" t="s">
        <v>8</v>
      </c>
      <c r="F42" s="150"/>
      <c r="G42" s="122"/>
      <c r="I42" s="126" t="s">
        <v>87</v>
      </c>
      <c r="J42" s="127">
        <v>70550</v>
      </c>
      <c r="K42" s="128">
        <v>70599</v>
      </c>
      <c r="L42" s="122">
        <f t="shared" si="4"/>
        <v>50</v>
      </c>
      <c r="M42" s="127">
        <v>80000</v>
      </c>
      <c r="N42" s="128">
        <v>80049</v>
      </c>
      <c r="O42" s="122">
        <f t="shared" si="5"/>
        <v>50</v>
      </c>
    </row>
    <row r="43" spans="1:15" ht="12.75">
      <c r="A43" s="126" t="s">
        <v>88</v>
      </c>
      <c r="B43" s="127">
        <v>70450</v>
      </c>
      <c r="C43" s="128">
        <v>70499</v>
      </c>
      <c r="D43" s="122">
        <f>C43-B43+1</f>
        <v>50</v>
      </c>
      <c r="E43" s="127">
        <v>83475</v>
      </c>
      <c r="F43" s="128">
        <v>83524</v>
      </c>
      <c r="G43" s="122">
        <f>F43-E43+1</f>
        <v>50</v>
      </c>
      <c r="I43" s="126" t="s">
        <v>89</v>
      </c>
      <c r="J43" s="127">
        <v>70450</v>
      </c>
      <c r="K43" s="128">
        <v>70499</v>
      </c>
      <c r="L43" s="122">
        <f t="shared" si="4"/>
        <v>50</v>
      </c>
      <c r="M43" s="127">
        <v>83425</v>
      </c>
      <c r="N43" s="128">
        <v>83474</v>
      </c>
      <c r="O43" s="122">
        <f t="shared" si="5"/>
        <v>50</v>
      </c>
    </row>
    <row r="44" spans="1:15" ht="12.75">
      <c r="A44" s="123" t="s">
        <v>90</v>
      </c>
      <c r="B44" s="150" t="s">
        <v>8</v>
      </c>
      <c r="C44" s="150"/>
      <c r="D44" s="122"/>
      <c r="E44" s="150" t="s">
        <v>8</v>
      </c>
      <c r="F44" s="150"/>
      <c r="G44" s="122"/>
      <c r="I44" s="126" t="s">
        <v>91</v>
      </c>
      <c r="J44" s="127">
        <v>70350</v>
      </c>
      <c r="K44" s="128">
        <v>70399</v>
      </c>
      <c r="L44" s="122">
        <f t="shared" si="4"/>
        <v>50</v>
      </c>
      <c r="M44" s="127">
        <v>83325</v>
      </c>
      <c r="N44" s="128">
        <v>83374</v>
      </c>
      <c r="O44" s="122">
        <f t="shared" si="5"/>
        <v>50</v>
      </c>
    </row>
    <row r="45" spans="1:15" ht="12.75">
      <c r="A45" s="123" t="s">
        <v>92</v>
      </c>
      <c r="B45" s="150" t="s">
        <v>8</v>
      </c>
      <c r="C45" s="150"/>
      <c r="D45" s="122"/>
      <c r="E45" s="150" t="s">
        <v>8</v>
      </c>
      <c r="F45" s="150"/>
      <c r="G45" s="122"/>
      <c r="I45" s="126" t="s">
        <v>93</v>
      </c>
      <c r="J45" s="127">
        <v>70500</v>
      </c>
      <c r="K45" s="128">
        <v>70549</v>
      </c>
      <c r="L45" s="122">
        <f t="shared" si="4"/>
        <v>50</v>
      </c>
      <c r="M45" s="127">
        <v>83400</v>
      </c>
      <c r="N45" s="128">
        <v>83449</v>
      </c>
      <c r="O45" s="122">
        <f t="shared" si="5"/>
        <v>50</v>
      </c>
    </row>
    <row r="46" spans="1:15" ht="12.75">
      <c r="A46" s="123" t="s">
        <v>94</v>
      </c>
      <c r="B46" s="150" t="s">
        <v>8</v>
      </c>
      <c r="C46" s="150"/>
      <c r="D46" s="122"/>
      <c r="E46" s="150" t="s">
        <v>8</v>
      </c>
      <c r="F46" s="150"/>
      <c r="G46" s="122"/>
      <c r="I46" s="126" t="s">
        <v>95</v>
      </c>
      <c r="J46" s="127">
        <v>70000</v>
      </c>
      <c r="K46" s="128">
        <v>70024</v>
      </c>
      <c r="L46" s="122">
        <f t="shared" si="4"/>
        <v>25</v>
      </c>
      <c r="M46" s="127">
        <v>83000</v>
      </c>
      <c r="N46" s="128">
        <v>83024</v>
      </c>
      <c r="O46" s="122">
        <f t="shared" si="5"/>
        <v>25</v>
      </c>
    </row>
    <row r="47" spans="1:15" ht="12.75">
      <c r="A47" s="123" t="s">
        <v>96</v>
      </c>
      <c r="B47" s="150" t="s">
        <v>8</v>
      </c>
      <c r="C47" s="150"/>
      <c r="D47" s="122"/>
      <c r="E47" s="150" t="s">
        <v>8</v>
      </c>
      <c r="F47" s="150"/>
      <c r="G47" s="122"/>
      <c r="I47" s="126" t="s">
        <v>97</v>
      </c>
      <c r="J47" s="127">
        <v>70925</v>
      </c>
      <c r="K47" s="128">
        <v>70974</v>
      </c>
      <c r="L47" s="122">
        <f t="shared" si="4"/>
        <v>50</v>
      </c>
      <c r="M47" s="127">
        <v>83850</v>
      </c>
      <c r="N47" s="128">
        <v>83899</v>
      </c>
      <c r="O47" s="122">
        <f t="shared" si="5"/>
        <v>50</v>
      </c>
    </row>
    <row r="48" spans="1:15" ht="12.75">
      <c r="A48" s="126" t="s">
        <v>98</v>
      </c>
      <c r="B48" s="127">
        <v>70575</v>
      </c>
      <c r="C48" s="128">
        <v>70624</v>
      </c>
      <c r="D48" s="122">
        <f>C48-B48+1</f>
        <v>50</v>
      </c>
      <c r="E48" s="127">
        <v>81550</v>
      </c>
      <c r="F48" s="128">
        <v>81599</v>
      </c>
      <c r="G48" s="122">
        <f>F48-E48+1</f>
        <v>50</v>
      </c>
      <c r="I48" s="126" t="s">
        <v>99</v>
      </c>
      <c r="J48" s="127">
        <v>70600</v>
      </c>
      <c r="K48" s="128">
        <v>70649</v>
      </c>
      <c r="L48" s="122">
        <f t="shared" si="4"/>
        <v>50</v>
      </c>
      <c r="M48" s="127">
        <v>83550</v>
      </c>
      <c r="N48" s="128">
        <v>83599</v>
      </c>
      <c r="O48" s="122">
        <f t="shared" si="5"/>
        <v>50</v>
      </c>
    </row>
    <row r="49" spans="1:15" ht="12.75">
      <c r="A49" s="123" t="s">
        <v>100</v>
      </c>
      <c r="B49" s="150" t="s">
        <v>8</v>
      </c>
      <c r="C49" s="150"/>
      <c r="D49" s="122"/>
      <c r="E49" s="150" t="s">
        <v>8</v>
      </c>
      <c r="F49" s="150"/>
      <c r="G49" s="122"/>
      <c r="I49" s="126" t="s">
        <v>101</v>
      </c>
      <c r="J49" s="127">
        <v>70000</v>
      </c>
      <c r="K49" s="128">
        <v>70024</v>
      </c>
      <c r="L49" s="122">
        <f t="shared" si="4"/>
        <v>25</v>
      </c>
      <c r="M49" s="127">
        <v>83000</v>
      </c>
      <c r="N49" s="128">
        <v>83024</v>
      </c>
      <c r="O49" s="122">
        <f t="shared" si="5"/>
        <v>25</v>
      </c>
    </row>
    <row r="50" spans="1:15" ht="12.75">
      <c r="A50" s="123" t="s">
        <v>102</v>
      </c>
      <c r="B50" s="150" t="s">
        <v>8</v>
      </c>
      <c r="C50" s="150"/>
      <c r="D50" s="122"/>
      <c r="E50" s="150" t="s">
        <v>8</v>
      </c>
      <c r="F50" s="150"/>
      <c r="G50" s="122"/>
      <c r="I50" s="126" t="s">
        <v>103</v>
      </c>
      <c r="J50" s="127">
        <v>71700</v>
      </c>
      <c r="K50" s="128">
        <v>71724</v>
      </c>
      <c r="L50" s="122">
        <f t="shared" si="4"/>
        <v>25</v>
      </c>
      <c r="M50" s="127">
        <v>84375</v>
      </c>
      <c r="N50" s="128">
        <v>84424</v>
      </c>
      <c r="O50" s="122">
        <f t="shared" si="5"/>
        <v>50</v>
      </c>
    </row>
    <row r="51" spans="1:15" ht="12.75">
      <c r="A51" s="126" t="s">
        <v>104</v>
      </c>
      <c r="B51" s="127">
        <v>70125</v>
      </c>
      <c r="C51" s="128">
        <v>70174</v>
      </c>
      <c r="D51" s="122">
        <f>C51-B51+1</f>
        <v>50</v>
      </c>
      <c r="E51" s="127">
        <v>81075</v>
      </c>
      <c r="F51" s="128">
        <v>81124</v>
      </c>
      <c r="G51" s="122">
        <f>F51-E51+1</f>
        <v>50</v>
      </c>
      <c r="I51" s="126" t="s">
        <v>105</v>
      </c>
      <c r="J51" s="151" t="s">
        <v>8</v>
      </c>
      <c r="K51" s="151"/>
      <c r="L51" s="122"/>
      <c r="M51" s="151" t="s">
        <v>8</v>
      </c>
      <c r="N51" s="151"/>
      <c r="O51" s="122"/>
    </row>
    <row r="52" spans="1:15" ht="12.75">
      <c r="A52" s="123" t="s">
        <v>106</v>
      </c>
      <c r="B52" s="150" t="s">
        <v>8</v>
      </c>
      <c r="C52" s="150"/>
      <c r="D52" s="122"/>
      <c r="E52" s="150" t="s">
        <v>8</v>
      </c>
      <c r="F52" s="150"/>
      <c r="G52" s="122"/>
      <c r="I52" s="126" t="s">
        <v>107</v>
      </c>
      <c r="J52" s="127">
        <v>70525</v>
      </c>
      <c r="K52" s="128">
        <v>70574</v>
      </c>
      <c r="L52" s="122">
        <f aca="true" t="shared" si="6" ref="L52:L58">K52-J52+1</f>
        <v>50</v>
      </c>
      <c r="M52" s="127">
        <v>83550</v>
      </c>
      <c r="N52" s="128">
        <v>83599</v>
      </c>
      <c r="O52" s="122">
        <f aca="true" t="shared" si="7" ref="O52:O78">N52-M52+1</f>
        <v>50</v>
      </c>
    </row>
    <row r="53" spans="1:15" ht="12.75">
      <c r="A53" s="123" t="s">
        <v>108</v>
      </c>
      <c r="B53" s="150" t="s">
        <v>8</v>
      </c>
      <c r="C53" s="150"/>
      <c r="D53" s="122"/>
      <c r="E53" s="150" t="s">
        <v>8</v>
      </c>
      <c r="F53" s="150"/>
      <c r="G53" s="122"/>
      <c r="I53" s="126" t="s">
        <v>109</v>
      </c>
      <c r="J53" s="127">
        <v>70500</v>
      </c>
      <c r="K53" s="128">
        <v>70549</v>
      </c>
      <c r="L53" s="122">
        <f t="shared" si="6"/>
        <v>50</v>
      </c>
      <c r="M53" s="127">
        <v>83400</v>
      </c>
      <c r="N53" s="128">
        <v>83449</v>
      </c>
      <c r="O53" s="122">
        <f t="shared" si="7"/>
        <v>50</v>
      </c>
    </row>
    <row r="54" spans="1:15" ht="12.75">
      <c r="A54" s="123" t="s">
        <v>110</v>
      </c>
      <c r="B54" s="150" t="s">
        <v>8</v>
      </c>
      <c r="C54" s="150"/>
      <c r="D54" s="122"/>
      <c r="E54" s="150" t="s">
        <v>8</v>
      </c>
      <c r="F54" s="150"/>
      <c r="G54" s="122"/>
      <c r="I54" s="126" t="s">
        <v>111</v>
      </c>
      <c r="J54" s="127">
        <v>71400</v>
      </c>
      <c r="K54" s="128">
        <v>71449</v>
      </c>
      <c r="L54" s="122">
        <f t="shared" si="6"/>
        <v>50</v>
      </c>
      <c r="M54" s="129">
        <v>83850</v>
      </c>
      <c r="N54" s="128">
        <v>83899</v>
      </c>
      <c r="O54" s="122">
        <f t="shared" si="7"/>
        <v>50</v>
      </c>
    </row>
    <row r="55" spans="1:15" ht="12.75">
      <c r="A55" s="123" t="s">
        <v>112</v>
      </c>
      <c r="B55" s="150" t="s">
        <v>8</v>
      </c>
      <c r="C55" s="150"/>
      <c r="D55" s="122"/>
      <c r="E55" s="150" t="s">
        <v>8</v>
      </c>
      <c r="F55" s="150"/>
      <c r="G55" s="122"/>
      <c r="I55" s="126" t="s">
        <v>113</v>
      </c>
      <c r="J55" s="127">
        <v>70475</v>
      </c>
      <c r="K55" s="128">
        <v>70524</v>
      </c>
      <c r="L55" s="122">
        <f t="shared" si="6"/>
        <v>50</v>
      </c>
      <c r="M55" s="127">
        <v>83550</v>
      </c>
      <c r="N55" s="128">
        <v>83599</v>
      </c>
      <c r="O55" s="122">
        <f t="shared" si="7"/>
        <v>50</v>
      </c>
    </row>
    <row r="56" spans="1:15" ht="12.75">
      <c r="A56" s="123" t="s">
        <v>114</v>
      </c>
      <c r="B56" s="150" t="s">
        <v>8</v>
      </c>
      <c r="C56" s="150"/>
      <c r="D56" s="122"/>
      <c r="E56" s="150" t="s">
        <v>8</v>
      </c>
      <c r="F56" s="150"/>
      <c r="G56" s="122"/>
      <c r="I56" s="126" t="s">
        <v>115</v>
      </c>
      <c r="J56" s="127">
        <v>70450</v>
      </c>
      <c r="K56" s="128">
        <v>70499</v>
      </c>
      <c r="L56" s="122">
        <f t="shared" si="6"/>
        <v>50</v>
      </c>
      <c r="M56" s="127">
        <v>83475</v>
      </c>
      <c r="N56" s="128">
        <v>83524</v>
      </c>
      <c r="O56" s="122">
        <f t="shared" si="7"/>
        <v>50</v>
      </c>
    </row>
    <row r="57" spans="1:15" ht="12.75">
      <c r="A57" s="123" t="s">
        <v>116</v>
      </c>
      <c r="B57" s="150" t="s">
        <v>8</v>
      </c>
      <c r="C57" s="150"/>
      <c r="D57" s="122"/>
      <c r="E57" s="150" t="s">
        <v>8</v>
      </c>
      <c r="F57" s="150"/>
      <c r="G57" s="122"/>
      <c r="I57" s="126" t="s">
        <v>117</v>
      </c>
      <c r="J57" s="127">
        <v>71125</v>
      </c>
      <c r="K57" s="128">
        <v>71174</v>
      </c>
      <c r="L57" s="122">
        <f t="shared" si="6"/>
        <v>50</v>
      </c>
      <c r="M57" s="127">
        <v>84025</v>
      </c>
      <c r="N57" s="128">
        <v>84074</v>
      </c>
      <c r="O57" s="122">
        <f t="shared" si="7"/>
        <v>50</v>
      </c>
    </row>
    <row r="58" spans="1:15" ht="12.75">
      <c r="A58" s="123" t="s">
        <v>118</v>
      </c>
      <c r="B58" s="150" t="s">
        <v>8</v>
      </c>
      <c r="C58" s="150"/>
      <c r="D58" s="122"/>
      <c r="E58" s="150" t="s">
        <v>8</v>
      </c>
      <c r="F58" s="150"/>
      <c r="G58" s="122"/>
      <c r="I58" s="126" t="s">
        <v>119</v>
      </c>
      <c r="J58" s="127">
        <v>71525</v>
      </c>
      <c r="K58" s="128">
        <v>71574</v>
      </c>
      <c r="L58" s="122">
        <f t="shared" si="6"/>
        <v>50</v>
      </c>
      <c r="M58" s="127">
        <v>83400</v>
      </c>
      <c r="N58" s="128">
        <v>83449</v>
      </c>
      <c r="O58" s="122">
        <f t="shared" si="7"/>
        <v>50</v>
      </c>
    </row>
    <row r="59" spans="1:15" ht="12.75">
      <c r="A59" s="126" t="s">
        <v>120</v>
      </c>
      <c r="B59" s="127">
        <v>71375</v>
      </c>
      <c r="C59" s="128">
        <v>71424</v>
      </c>
      <c r="D59" s="122">
        <f>C59-B59+1</f>
        <v>50</v>
      </c>
      <c r="E59" s="127">
        <v>84450</v>
      </c>
      <c r="F59" s="128">
        <v>84499</v>
      </c>
      <c r="G59" s="122">
        <f>F59-E59+1</f>
        <v>50</v>
      </c>
      <c r="I59" s="126" t="s">
        <v>121</v>
      </c>
      <c r="J59" s="151" t="s">
        <v>8</v>
      </c>
      <c r="K59" s="151"/>
      <c r="L59" s="122"/>
      <c r="M59" s="127">
        <v>83650</v>
      </c>
      <c r="N59" s="128">
        <v>83699</v>
      </c>
      <c r="O59" s="122">
        <f t="shared" si="7"/>
        <v>50</v>
      </c>
    </row>
    <row r="60" spans="1:15" ht="12.75">
      <c r="A60" s="126" t="s">
        <v>123</v>
      </c>
      <c r="B60" s="151" t="s">
        <v>8</v>
      </c>
      <c r="C60" s="151"/>
      <c r="D60" s="122"/>
      <c r="E60" s="151" t="s">
        <v>8</v>
      </c>
      <c r="F60" s="151"/>
      <c r="G60" s="122"/>
      <c r="I60" s="126" t="s">
        <v>124</v>
      </c>
      <c r="J60" s="127">
        <v>70875</v>
      </c>
      <c r="K60" s="128">
        <v>70924</v>
      </c>
      <c r="L60" s="122">
        <f aca="true" t="shared" si="8" ref="L60:L66">K60-J60+1</f>
        <v>50</v>
      </c>
      <c r="M60" s="127">
        <v>83825</v>
      </c>
      <c r="N60" s="128">
        <v>83874</v>
      </c>
      <c r="O60" s="122">
        <f t="shared" si="7"/>
        <v>50</v>
      </c>
    </row>
    <row r="61" spans="1:15" ht="12.75">
      <c r="A61" s="123" t="s">
        <v>125</v>
      </c>
      <c r="B61" s="150" t="s">
        <v>8</v>
      </c>
      <c r="C61" s="150"/>
      <c r="D61" s="122"/>
      <c r="E61" s="150" t="s">
        <v>8</v>
      </c>
      <c r="F61" s="150"/>
      <c r="G61" s="122"/>
      <c r="I61" s="126" t="s">
        <v>126</v>
      </c>
      <c r="J61" s="127">
        <v>70700</v>
      </c>
      <c r="K61" s="128">
        <v>70749</v>
      </c>
      <c r="L61" s="122">
        <f t="shared" si="8"/>
        <v>50</v>
      </c>
      <c r="M61" s="127">
        <v>84025</v>
      </c>
      <c r="N61" s="128">
        <v>84074</v>
      </c>
      <c r="O61" s="122">
        <f t="shared" si="7"/>
        <v>50</v>
      </c>
    </row>
    <row r="62" spans="1:15" ht="12.75">
      <c r="A62" s="123" t="s">
        <v>127</v>
      </c>
      <c r="B62" s="150" t="s">
        <v>8</v>
      </c>
      <c r="C62" s="150"/>
      <c r="D62" s="122"/>
      <c r="E62" s="150" t="s">
        <v>8</v>
      </c>
      <c r="F62" s="150"/>
      <c r="G62" s="122"/>
      <c r="I62" s="126" t="s">
        <v>128</v>
      </c>
      <c r="J62" s="127">
        <v>70250</v>
      </c>
      <c r="K62" s="128">
        <v>70299</v>
      </c>
      <c r="L62" s="122">
        <f t="shared" si="8"/>
        <v>50</v>
      </c>
      <c r="M62" s="127">
        <v>83375</v>
      </c>
      <c r="N62" s="128">
        <v>83424</v>
      </c>
      <c r="O62" s="122">
        <f t="shared" si="7"/>
        <v>50</v>
      </c>
    </row>
    <row r="63" spans="1:15" ht="12.75">
      <c r="A63" s="126" t="s">
        <v>129</v>
      </c>
      <c r="B63" s="127">
        <v>71075</v>
      </c>
      <c r="C63" s="128">
        <v>71124</v>
      </c>
      <c r="D63" s="122">
        <f>C63-B63+1</f>
        <v>50</v>
      </c>
      <c r="E63" s="127">
        <v>83875</v>
      </c>
      <c r="F63" s="128">
        <v>83924</v>
      </c>
      <c r="G63" s="122">
        <f>F63-E63+1</f>
        <v>50</v>
      </c>
      <c r="I63" s="126" t="s">
        <v>130</v>
      </c>
      <c r="J63" s="127">
        <v>70525</v>
      </c>
      <c r="K63" s="128">
        <v>70574</v>
      </c>
      <c r="L63" s="122">
        <f t="shared" si="8"/>
        <v>50</v>
      </c>
      <c r="M63" s="127">
        <v>83425</v>
      </c>
      <c r="N63" s="128">
        <v>83474</v>
      </c>
      <c r="O63" s="122">
        <f t="shared" si="7"/>
        <v>50</v>
      </c>
    </row>
    <row r="64" spans="1:15" ht="12.75">
      <c r="A64" s="123" t="s">
        <v>131</v>
      </c>
      <c r="B64" s="150" t="s">
        <v>8</v>
      </c>
      <c r="C64" s="150"/>
      <c r="D64" s="122"/>
      <c r="E64" s="150" t="s">
        <v>8</v>
      </c>
      <c r="F64" s="150"/>
      <c r="G64" s="122"/>
      <c r="I64" s="126" t="s">
        <v>132</v>
      </c>
      <c r="J64" s="127">
        <v>70575</v>
      </c>
      <c r="K64" s="128">
        <v>70624</v>
      </c>
      <c r="L64" s="122">
        <f t="shared" si="8"/>
        <v>50</v>
      </c>
      <c r="M64" s="127">
        <v>83525</v>
      </c>
      <c r="N64" s="128">
        <v>83574</v>
      </c>
      <c r="O64" s="122">
        <f t="shared" si="7"/>
        <v>50</v>
      </c>
    </row>
    <row r="65" spans="1:15" ht="12.75">
      <c r="A65" s="123" t="s">
        <v>133</v>
      </c>
      <c r="B65" s="150" t="s">
        <v>8</v>
      </c>
      <c r="C65" s="150"/>
      <c r="D65" s="122"/>
      <c r="E65" s="150" t="s">
        <v>8</v>
      </c>
      <c r="F65" s="150"/>
      <c r="G65" s="122"/>
      <c r="I65" s="126" t="s">
        <v>134</v>
      </c>
      <c r="J65" s="127">
        <v>70350</v>
      </c>
      <c r="K65" s="128">
        <v>70399</v>
      </c>
      <c r="L65" s="122">
        <f t="shared" si="8"/>
        <v>50</v>
      </c>
      <c r="M65" s="127">
        <v>83250</v>
      </c>
      <c r="N65" s="128">
        <v>83299</v>
      </c>
      <c r="O65" s="122">
        <f t="shared" si="7"/>
        <v>50</v>
      </c>
    </row>
    <row r="66" spans="1:15" ht="12.75">
      <c r="A66" s="126" t="s">
        <v>135</v>
      </c>
      <c r="B66" s="127">
        <v>70525</v>
      </c>
      <c r="C66" s="128">
        <v>70574</v>
      </c>
      <c r="D66" s="122">
        <f>C66-B66+1</f>
        <v>50</v>
      </c>
      <c r="E66" s="127">
        <v>83575</v>
      </c>
      <c r="F66" s="128">
        <v>83624</v>
      </c>
      <c r="G66" s="122">
        <f>F66-E66+1</f>
        <v>50</v>
      </c>
      <c r="I66" s="126" t="s">
        <v>136</v>
      </c>
      <c r="J66" s="127">
        <v>71450</v>
      </c>
      <c r="K66" s="128">
        <v>71499</v>
      </c>
      <c r="L66" s="122">
        <f t="shared" si="8"/>
        <v>50</v>
      </c>
      <c r="M66" s="127">
        <v>83400</v>
      </c>
      <c r="N66" s="128">
        <v>83449</v>
      </c>
      <c r="O66" s="122">
        <f t="shared" si="7"/>
        <v>50</v>
      </c>
    </row>
    <row r="67" spans="1:15" ht="12.75">
      <c r="A67" s="123" t="s">
        <v>137</v>
      </c>
      <c r="B67" s="150" t="s">
        <v>8</v>
      </c>
      <c r="C67" s="150"/>
      <c r="D67" s="122"/>
      <c r="E67" s="150" t="s">
        <v>8</v>
      </c>
      <c r="F67" s="150"/>
      <c r="G67" s="122"/>
      <c r="I67" s="126" t="s">
        <v>138</v>
      </c>
      <c r="J67" s="151" t="s">
        <v>8</v>
      </c>
      <c r="K67" s="151"/>
      <c r="L67" s="122"/>
      <c r="M67" s="127">
        <v>83075</v>
      </c>
      <c r="N67" s="128">
        <v>83124</v>
      </c>
      <c r="O67" s="122">
        <f t="shared" si="7"/>
        <v>50</v>
      </c>
    </row>
    <row r="68" spans="1:15" ht="12.75">
      <c r="A68" s="123" t="s">
        <v>139</v>
      </c>
      <c r="B68" s="150" t="s">
        <v>8</v>
      </c>
      <c r="C68" s="150"/>
      <c r="D68" s="122"/>
      <c r="E68" s="150" t="s">
        <v>8</v>
      </c>
      <c r="F68" s="150"/>
      <c r="G68" s="122"/>
      <c r="I68" s="126" t="s">
        <v>140</v>
      </c>
      <c r="J68" s="127">
        <v>70825</v>
      </c>
      <c r="K68" s="128">
        <v>70874</v>
      </c>
      <c r="L68" s="122">
        <f>K68-J68+1</f>
        <v>50</v>
      </c>
      <c r="M68" s="127">
        <v>83050</v>
      </c>
      <c r="N68" s="128">
        <v>83099</v>
      </c>
      <c r="O68" s="122">
        <f t="shared" si="7"/>
        <v>50</v>
      </c>
    </row>
    <row r="69" spans="1:15" ht="12.75">
      <c r="A69" s="126" t="s">
        <v>141</v>
      </c>
      <c r="B69" s="127">
        <v>70750</v>
      </c>
      <c r="C69" s="128">
        <v>70799</v>
      </c>
      <c r="D69" s="122">
        <f>C69-B69+1</f>
        <v>50</v>
      </c>
      <c r="E69" s="127">
        <v>77800</v>
      </c>
      <c r="F69" s="128">
        <v>77849</v>
      </c>
      <c r="G69" s="122">
        <f>F69-E69+1</f>
        <v>50</v>
      </c>
      <c r="I69" s="126" t="s">
        <v>142</v>
      </c>
      <c r="J69" s="127">
        <v>70750</v>
      </c>
      <c r="K69" s="128">
        <v>70799</v>
      </c>
      <c r="L69" s="122">
        <f>K69-J69+1</f>
        <v>50</v>
      </c>
      <c r="M69" s="127">
        <v>83775</v>
      </c>
      <c r="N69" s="128">
        <v>83824</v>
      </c>
      <c r="O69" s="122">
        <f t="shared" si="7"/>
        <v>50</v>
      </c>
    </row>
    <row r="70" spans="1:15" ht="12.75">
      <c r="A70" s="123" t="s">
        <v>143</v>
      </c>
      <c r="B70" s="150" t="s">
        <v>8</v>
      </c>
      <c r="C70" s="150"/>
      <c r="D70" s="122"/>
      <c r="E70" s="150" t="s">
        <v>8</v>
      </c>
      <c r="F70" s="150"/>
      <c r="G70" s="122"/>
      <c r="I70" s="126" t="s">
        <v>144</v>
      </c>
      <c r="J70" s="127">
        <v>70600</v>
      </c>
      <c r="K70" s="128">
        <v>70649</v>
      </c>
      <c r="L70" s="122">
        <f>K70-J70+1</f>
        <v>50</v>
      </c>
      <c r="M70" s="127">
        <v>83300</v>
      </c>
      <c r="N70" s="128">
        <v>83349</v>
      </c>
      <c r="O70" s="122">
        <f t="shared" si="7"/>
        <v>50</v>
      </c>
    </row>
    <row r="71" spans="1:15" ht="12.75">
      <c r="A71" s="126" t="s">
        <v>145</v>
      </c>
      <c r="B71" s="127">
        <v>70775</v>
      </c>
      <c r="C71" s="128">
        <v>70824</v>
      </c>
      <c r="D71" s="122">
        <f>C71-B71+1</f>
        <v>50</v>
      </c>
      <c r="E71" s="127">
        <v>77900</v>
      </c>
      <c r="F71" s="128">
        <v>77949</v>
      </c>
      <c r="G71" s="122">
        <f>F71-E71+1</f>
        <v>50</v>
      </c>
      <c r="I71" s="126" t="s">
        <v>146</v>
      </c>
      <c r="J71" s="151" t="s">
        <v>8</v>
      </c>
      <c r="K71" s="151"/>
      <c r="L71" s="122"/>
      <c r="M71" s="127">
        <v>83200</v>
      </c>
      <c r="N71" s="128">
        <v>83249</v>
      </c>
      <c r="O71" s="122">
        <f t="shared" si="7"/>
        <v>50</v>
      </c>
    </row>
    <row r="72" spans="1:15" ht="12.75">
      <c r="A72" s="123" t="s">
        <v>147</v>
      </c>
      <c r="B72" s="150" t="s">
        <v>8</v>
      </c>
      <c r="C72" s="150"/>
      <c r="D72" s="122"/>
      <c r="E72" s="150" t="s">
        <v>8</v>
      </c>
      <c r="F72" s="150"/>
      <c r="G72" s="122"/>
      <c r="I72" s="126" t="s">
        <v>148</v>
      </c>
      <c r="J72" s="127">
        <v>70425</v>
      </c>
      <c r="K72" s="128">
        <v>70474</v>
      </c>
      <c r="L72" s="122">
        <f aca="true" t="shared" si="9" ref="L72:L78">K72-J72+1</f>
        <v>50</v>
      </c>
      <c r="M72" s="127">
        <v>83100</v>
      </c>
      <c r="N72" s="128">
        <v>83149</v>
      </c>
      <c r="O72" s="122">
        <f t="shared" si="7"/>
        <v>50</v>
      </c>
    </row>
    <row r="73" spans="1:15" ht="12.75">
      <c r="A73" s="123" t="s">
        <v>149</v>
      </c>
      <c r="B73" s="150" t="s">
        <v>8</v>
      </c>
      <c r="C73" s="150"/>
      <c r="D73" s="122"/>
      <c r="E73" s="150" t="s">
        <v>8</v>
      </c>
      <c r="F73" s="150"/>
      <c r="G73" s="122"/>
      <c r="I73" s="126" t="s">
        <v>150</v>
      </c>
      <c r="J73" s="127">
        <v>70600</v>
      </c>
      <c r="K73" s="128">
        <v>70649</v>
      </c>
      <c r="L73" s="122">
        <f t="shared" si="9"/>
        <v>50</v>
      </c>
      <c r="M73" s="127">
        <v>83425</v>
      </c>
      <c r="N73" s="128">
        <v>83474</v>
      </c>
      <c r="O73" s="122">
        <f t="shared" si="7"/>
        <v>50</v>
      </c>
    </row>
    <row r="74" spans="1:15" ht="12.75">
      <c r="A74" s="123" t="s">
        <v>151</v>
      </c>
      <c r="B74" s="150" t="s">
        <v>8</v>
      </c>
      <c r="C74" s="150"/>
      <c r="D74" s="122"/>
      <c r="E74" s="150" t="s">
        <v>8</v>
      </c>
      <c r="F74" s="150"/>
      <c r="G74" s="122"/>
      <c r="I74" s="126" t="s">
        <v>152</v>
      </c>
      <c r="J74" s="127">
        <v>70275</v>
      </c>
      <c r="K74" s="128">
        <v>70324</v>
      </c>
      <c r="L74" s="122">
        <f t="shared" si="9"/>
        <v>50</v>
      </c>
      <c r="M74" s="127">
        <v>83250</v>
      </c>
      <c r="N74" s="128">
        <v>83299</v>
      </c>
      <c r="O74" s="122">
        <f t="shared" si="7"/>
        <v>50</v>
      </c>
    </row>
    <row r="75" spans="1:15" ht="12.75">
      <c r="A75" s="123" t="s">
        <v>153</v>
      </c>
      <c r="B75" s="150" t="s">
        <v>8</v>
      </c>
      <c r="C75" s="150"/>
      <c r="D75" s="122"/>
      <c r="E75" s="150" t="s">
        <v>8</v>
      </c>
      <c r="F75" s="150"/>
      <c r="G75" s="122"/>
      <c r="I75" s="126" t="s">
        <v>154</v>
      </c>
      <c r="J75" s="127">
        <v>70125</v>
      </c>
      <c r="K75" s="128">
        <v>70174</v>
      </c>
      <c r="L75" s="122">
        <f t="shared" si="9"/>
        <v>50</v>
      </c>
      <c r="M75" s="127">
        <v>83005</v>
      </c>
      <c r="N75" s="128">
        <v>83029</v>
      </c>
      <c r="O75" s="122">
        <f t="shared" si="7"/>
        <v>25</v>
      </c>
    </row>
    <row r="76" spans="1:15" ht="12.75">
      <c r="A76" s="123" t="s">
        <v>155</v>
      </c>
      <c r="B76" s="150" t="s">
        <v>8</v>
      </c>
      <c r="C76" s="150"/>
      <c r="D76" s="122"/>
      <c r="E76" s="150" t="s">
        <v>8</v>
      </c>
      <c r="F76" s="150"/>
      <c r="G76" s="122"/>
      <c r="I76" s="126" t="s">
        <v>156</v>
      </c>
      <c r="J76" s="127">
        <v>70325</v>
      </c>
      <c r="K76" s="128">
        <v>70374</v>
      </c>
      <c r="L76" s="122">
        <f t="shared" si="9"/>
        <v>50</v>
      </c>
      <c r="M76" s="127">
        <v>83350</v>
      </c>
      <c r="N76" s="128">
        <v>83399</v>
      </c>
      <c r="O76" s="122">
        <f t="shared" si="7"/>
        <v>50</v>
      </c>
    </row>
    <row r="77" spans="1:15" ht="12.75">
      <c r="A77" s="126" t="s">
        <v>157</v>
      </c>
      <c r="B77" s="127">
        <v>70525</v>
      </c>
      <c r="C77" s="128">
        <v>70574</v>
      </c>
      <c r="D77" s="122">
        <f>C77-B77+1</f>
        <v>50</v>
      </c>
      <c r="E77" s="127">
        <v>81600</v>
      </c>
      <c r="F77" s="128">
        <v>81649</v>
      </c>
      <c r="G77" s="122">
        <f>F77-E77+1</f>
        <v>50</v>
      </c>
      <c r="I77" s="126" t="s">
        <v>158</v>
      </c>
      <c r="J77" s="127">
        <v>71000</v>
      </c>
      <c r="K77" s="128">
        <v>71049</v>
      </c>
      <c r="L77" s="122">
        <f t="shared" si="9"/>
        <v>50</v>
      </c>
      <c r="M77" s="127">
        <v>82800</v>
      </c>
      <c r="N77" s="128">
        <v>82849</v>
      </c>
      <c r="O77" s="122">
        <f t="shared" si="7"/>
        <v>50</v>
      </c>
    </row>
    <row r="78" spans="1:15" ht="12.75">
      <c r="A78" s="123" t="s">
        <v>159</v>
      </c>
      <c r="B78" s="150" t="s">
        <v>8</v>
      </c>
      <c r="C78" s="150"/>
      <c r="D78" s="122"/>
      <c r="E78" s="150" t="s">
        <v>8</v>
      </c>
      <c r="F78" s="150"/>
      <c r="G78" s="122"/>
      <c r="I78" s="126" t="s">
        <v>160</v>
      </c>
      <c r="J78" s="127">
        <v>71475</v>
      </c>
      <c r="K78" s="128">
        <v>71524</v>
      </c>
      <c r="L78" s="122">
        <f t="shared" si="9"/>
        <v>50</v>
      </c>
      <c r="M78" s="127">
        <v>84625</v>
      </c>
      <c r="N78" s="128">
        <v>84674</v>
      </c>
      <c r="O78" s="122">
        <f t="shared" si="7"/>
        <v>50</v>
      </c>
    </row>
    <row r="79" spans="1:15" ht="12.75">
      <c r="A79" s="123" t="s">
        <v>161</v>
      </c>
      <c r="B79" s="150" t="s">
        <v>8</v>
      </c>
      <c r="C79" s="150"/>
      <c r="D79" s="122"/>
      <c r="E79" s="150" t="s">
        <v>8</v>
      </c>
      <c r="F79" s="150"/>
      <c r="G79" s="122"/>
      <c r="I79" s="126" t="s">
        <v>162</v>
      </c>
      <c r="J79" s="151" t="s">
        <v>8</v>
      </c>
      <c r="K79" s="151"/>
      <c r="L79" s="122"/>
      <c r="M79" s="151" t="s">
        <v>8</v>
      </c>
      <c r="N79" s="151"/>
      <c r="O79" s="122"/>
    </row>
    <row r="80" spans="1:15" ht="12.75">
      <c r="A80" s="126" t="s">
        <v>163</v>
      </c>
      <c r="B80" s="127">
        <v>70075</v>
      </c>
      <c r="C80" s="128">
        <v>70124</v>
      </c>
      <c r="D80" s="122">
        <f>C80-B80+1</f>
        <v>50</v>
      </c>
      <c r="E80" s="127">
        <v>80100</v>
      </c>
      <c r="F80" s="128">
        <v>80149</v>
      </c>
      <c r="G80" s="122">
        <f>F80-E80+1</f>
        <v>50</v>
      </c>
      <c r="I80" s="126" t="s">
        <v>164</v>
      </c>
      <c r="J80" s="127">
        <v>71725</v>
      </c>
      <c r="K80" s="128">
        <v>71774</v>
      </c>
      <c r="L80" s="122">
        <f>K80-J80+1</f>
        <v>50</v>
      </c>
      <c r="M80" s="127">
        <v>77100</v>
      </c>
      <c r="N80" s="128">
        <v>77149</v>
      </c>
      <c r="O80" s="122">
        <f>N80-M80+1</f>
        <v>50</v>
      </c>
    </row>
    <row r="81" spans="1:15" ht="12.75">
      <c r="A81" s="123" t="s">
        <v>165</v>
      </c>
      <c r="B81" s="150" t="s">
        <v>8</v>
      </c>
      <c r="C81" s="150"/>
      <c r="D81" s="122"/>
      <c r="E81" s="150" t="s">
        <v>8</v>
      </c>
      <c r="F81" s="150"/>
      <c r="G81" s="122"/>
      <c r="I81" s="126" t="s">
        <v>166</v>
      </c>
      <c r="J81" s="127">
        <v>70250</v>
      </c>
      <c r="K81" s="128">
        <v>70299</v>
      </c>
      <c r="L81" s="122">
        <f>K81-J81+1</f>
        <v>50</v>
      </c>
      <c r="M81" s="127">
        <v>76425</v>
      </c>
      <c r="N81" s="128">
        <v>76474</v>
      </c>
      <c r="O81" s="122">
        <f>N81-M81+1</f>
        <v>50</v>
      </c>
    </row>
    <row r="82" spans="1:15" ht="12.75">
      <c r="A82" s="126" t="s">
        <v>167</v>
      </c>
      <c r="B82" s="127">
        <v>70325</v>
      </c>
      <c r="C82" s="128">
        <v>70374</v>
      </c>
      <c r="D82" s="122">
        <f>C82-B82+1</f>
        <v>50</v>
      </c>
      <c r="E82" s="127">
        <v>83300</v>
      </c>
      <c r="F82" s="128">
        <v>83349</v>
      </c>
      <c r="G82" s="122">
        <f>F82-E82+1</f>
        <v>50</v>
      </c>
      <c r="I82" s="126" t="s">
        <v>168</v>
      </c>
      <c r="J82" s="127">
        <v>70300</v>
      </c>
      <c r="K82" s="128">
        <v>70349</v>
      </c>
      <c r="L82" s="122">
        <f>K82-J82+1</f>
        <v>50</v>
      </c>
      <c r="M82" s="127">
        <v>83175</v>
      </c>
      <c r="N82" s="128">
        <v>83224</v>
      </c>
      <c r="O82" s="122">
        <f>N82-M82+1</f>
        <v>50</v>
      </c>
    </row>
    <row r="83" spans="1:15" ht="12.75">
      <c r="A83" s="126" t="s">
        <v>169</v>
      </c>
      <c r="B83" s="127">
        <v>70075</v>
      </c>
      <c r="C83" s="128">
        <v>70124</v>
      </c>
      <c r="D83" s="122">
        <f>C83-B83+1</f>
        <v>50</v>
      </c>
      <c r="E83" s="127">
        <v>77075</v>
      </c>
      <c r="F83" s="128">
        <v>77124</v>
      </c>
      <c r="G83" s="122">
        <f>F83-E83+1</f>
        <v>50</v>
      </c>
      <c r="I83" s="126" t="s">
        <v>170</v>
      </c>
      <c r="J83" s="127">
        <v>70600</v>
      </c>
      <c r="K83" s="128">
        <v>70649</v>
      </c>
      <c r="L83" s="122">
        <f>K83-J83+1</f>
        <v>50</v>
      </c>
      <c r="M83" s="127">
        <v>81600</v>
      </c>
      <c r="N83" s="128">
        <v>81649</v>
      </c>
      <c r="O83" s="122">
        <f>N83-M83+1</f>
        <v>50</v>
      </c>
    </row>
    <row r="84" spans="1:15" ht="12.75">
      <c r="A84" s="126" t="s">
        <v>171</v>
      </c>
      <c r="B84" s="127">
        <v>70375</v>
      </c>
      <c r="C84" s="128">
        <v>70424</v>
      </c>
      <c r="D84" s="122">
        <f>C84-B84+1</f>
        <v>50</v>
      </c>
      <c r="E84" s="127">
        <v>82400</v>
      </c>
      <c r="F84" s="128">
        <v>82449</v>
      </c>
      <c r="G84" s="122">
        <f>F84-E84+1</f>
        <v>50</v>
      </c>
      <c r="I84" s="130" t="s">
        <v>172</v>
      </c>
      <c r="J84" s="131">
        <v>70575</v>
      </c>
      <c r="K84" s="132">
        <v>70624</v>
      </c>
      <c r="L84" s="133">
        <f>K84-J84+1</f>
        <v>50</v>
      </c>
      <c r="M84" s="131">
        <v>81475</v>
      </c>
      <c r="N84" s="132">
        <v>81524</v>
      </c>
      <c r="O84" s="133">
        <f>N84-M84+1</f>
        <v>50</v>
      </c>
    </row>
    <row r="85" spans="1:7" ht="12.75">
      <c r="A85" s="126" t="s">
        <v>173</v>
      </c>
      <c r="B85" s="127">
        <v>70425</v>
      </c>
      <c r="C85" s="128">
        <v>70474</v>
      </c>
      <c r="D85" s="122">
        <f>C85-B85+1</f>
        <v>50</v>
      </c>
      <c r="E85" s="127">
        <v>84400</v>
      </c>
      <c r="F85" s="128">
        <v>84449</v>
      </c>
      <c r="G85" s="122">
        <f>F85-E85+1</f>
        <v>50</v>
      </c>
    </row>
    <row r="87" spans="8:10" ht="12.75">
      <c r="H87" s="1"/>
      <c r="I87" s="1"/>
      <c r="J87" s="1"/>
    </row>
    <row r="88" spans="1:21" ht="12.75">
      <c r="A88" s="33"/>
      <c r="B88" s="135" t="s">
        <v>174</v>
      </c>
      <c r="C88" s="135"/>
      <c r="D88" s="35"/>
      <c r="E88" s="35"/>
      <c r="F88" s="35"/>
      <c r="G88" s="35"/>
      <c r="H88" s="1"/>
      <c r="I88" s="1"/>
      <c r="J88" s="1"/>
      <c r="K88" s="1"/>
      <c r="L88" s="1"/>
      <c r="M88" s="36" t="s">
        <v>175</v>
      </c>
      <c r="N88" s="1"/>
      <c r="O88" s="70">
        <f>SUM(D4,D86)+SUM(O4:O86)+SUM(G4,G86)+SUM(L4,L86)</f>
        <v>3550</v>
      </c>
      <c r="P88" s="1"/>
      <c r="Q88" s="1"/>
      <c r="R88" s="1"/>
      <c r="S88" s="1"/>
      <c r="T88" s="1"/>
      <c r="U88" s="1"/>
    </row>
    <row r="89" spans="8:21" ht="12.75">
      <c r="H89" s="1"/>
      <c r="I89" s="1"/>
      <c r="J89" s="1"/>
      <c r="K89" s="1"/>
      <c r="L89" s="1"/>
      <c r="M89" s="1"/>
      <c r="N89" s="1"/>
      <c r="O89" s="1"/>
      <c r="P89" s="1"/>
      <c r="Q89" s="1"/>
      <c r="R89" s="1"/>
      <c r="S89" s="1"/>
      <c r="T89" s="1"/>
      <c r="U89" s="1"/>
    </row>
    <row r="90" spans="1:21" ht="12.75">
      <c r="A90" s="37"/>
      <c r="B90" s="135" t="s">
        <v>176</v>
      </c>
      <c r="C90" s="135"/>
      <c r="D90" s="35"/>
      <c r="E90" s="35"/>
      <c r="F90" s="35"/>
      <c r="G90" s="35"/>
      <c r="H90" s="1"/>
      <c r="I90" s="1"/>
      <c r="J90" s="1"/>
      <c r="K90" s="1"/>
      <c r="L90" s="1"/>
      <c r="M90" s="1"/>
      <c r="N90" s="1"/>
      <c r="O90" s="1"/>
      <c r="P90" s="1"/>
      <c r="Q90" s="1"/>
      <c r="R90" s="1"/>
      <c r="S90" s="1"/>
      <c r="T90" s="1"/>
      <c r="U90" s="1"/>
    </row>
    <row r="91" spans="8:21" ht="12.75">
      <c r="H91" s="1"/>
      <c r="I91" s="1"/>
      <c r="J91" s="1"/>
      <c r="K91" s="1"/>
      <c r="L91" s="1"/>
      <c r="M91" s="1"/>
      <c r="N91" s="1"/>
      <c r="O91" s="1"/>
      <c r="P91" s="1"/>
      <c r="Q91" s="1"/>
      <c r="R91" s="1"/>
      <c r="S91" s="1"/>
      <c r="T91" s="1"/>
      <c r="U91" s="1"/>
    </row>
    <row r="92" spans="2:21" ht="12.75">
      <c r="B92" s="32"/>
      <c r="C92" s="136"/>
      <c r="D92" s="136"/>
      <c r="E92" s="136"/>
      <c r="F92" s="136"/>
      <c r="G92" s="136"/>
      <c r="H92" s="1"/>
      <c r="I92" s="1"/>
      <c r="J92" s="1"/>
      <c r="K92" s="1"/>
      <c r="L92" s="1"/>
      <c r="M92" s="1"/>
      <c r="N92" s="1"/>
      <c r="O92" s="1"/>
      <c r="P92" s="1"/>
      <c r="Q92" s="1"/>
      <c r="R92" s="1"/>
      <c r="S92" s="1"/>
      <c r="T92" s="1"/>
      <c r="U92" s="1"/>
    </row>
  </sheetData>
  <sheetProtection selectLockedCells="1" selectUnlockedCells="1"/>
  <mergeCells count="125">
    <mergeCell ref="B88:C88"/>
    <mergeCell ref="B90:C90"/>
    <mergeCell ref="C92:G92"/>
    <mergeCell ref="B79:C79"/>
    <mergeCell ref="E79:F79"/>
    <mergeCell ref="J79:K79"/>
    <mergeCell ref="M79:N79"/>
    <mergeCell ref="B81:C81"/>
    <mergeCell ref="E81:F81"/>
    <mergeCell ref="B75:C75"/>
    <mergeCell ref="E75:F75"/>
    <mergeCell ref="B76:C76"/>
    <mergeCell ref="E76:F76"/>
    <mergeCell ref="B78:C78"/>
    <mergeCell ref="E78:F78"/>
    <mergeCell ref="B72:C72"/>
    <mergeCell ref="E72:F72"/>
    <mergeCell ref="B73:C73"/>
    <mergeCell ref="E73:F73"/>
    <mergeCell ref="B74:C74"/>
    <mergeCell ref="E74:F74"/>
    <mergeCell ref="J67:K67"/>
    <mergeCell ref="B68:C68"/>
    <mergeCell ref="E68:F68"/>
    <mergeCell ref="B70:C70"/>
    <mergeCell ref="E70:F70"/>
    <mergeCell ref="J71:K71"/>
    <mergeCell ref="B64:C64"/>
    <mergeCell ref="E64:F64"/>
    <mergeCell ref="B65:C65"/>
    <mergeCell ref="E65:F65"/>
    <mergeCell ref="B67:C67"/>
    <mergeCell ref="E67:F67"/>
    <mergeCell ref="J59:K59"/>
    <mergeCell ref="B60:C60"/>
    <mergeCell ref="E60:F60"/>
    <mergeCell ref="B61:C61"/>
    <mergeCell ref="E61:F61"/>
    <mergeCell ref="B62:C62"/>
    <mergeCell ref="E62:F62"/>
    <mergeCell ref="B56:C56"/>
    <mergeCell ref="E56:F56"/>
    <mergeCell ref="B57:C57"/>
    <mergeCell ref="E57:F57"/>
    <mergeCell ref="B58:C58"/>
    <mergeCell ref="E58:F58"/>
    <mergeCell ref="B53:C53"/>
    <mergeCell ref="E53:F53"/>
    <mergeCell ref="B54:C54"/>
    <mergeCell ref="E54:F54"/>
    <mergeCell ref="B55:C55"/>
    <mergeCell ref="E55:F55"/>
    <mergeCell ref="B50:C50"/>
    <mergeCell ref="E50:F50"/>
    <mergeCell ref="J51:K51"/>
    <mergeCell ref="M51:N51"/>
    <mergeCell ref="B52:C52"/>
    <mergeCell ref="E52:F52"/>
    <mergeCell ref="B46:C46"/>
    <mergeCell ref="E46:F46"/>
    <mergeCell ref="B47:C47"/>
    <mergeCell ref="E47:F47"/>
    <mergeCell ref="B49:C49"/>
    <mergeCell ref="E49:F49"/>
    <mergeCell ref="B42:C42"/>
    <mergeCell ref="E42:F42"/>
    <mergeCell ref="B44:C44"/>
    <mergeCell ref="E44:F44"/>
    <mergeCell ref="B45:C45"/>
    <mergeCell ref="E45:F45"/>
    <mergeCell ref="B38:C38"/>
    <mergeCell ref="E38:F38"/>
    <mergeCell ref="B39:C39"/>
    <mergeCell ref="E39:F39"/>
    <mergeCell ref="B40:C40"/>
    <mergeCell ref="E40:F40"/>
    <mergeCell ref="E31:F31"/>
    <mergeCell ref="B32:C32"/>
    <mergeCell ref="E32:F32"/>
    <mergeCell ref="B34:C34"/>
    <mergeCell ref="E34:F34"/>
    <mergeCell ref="B36:C36"/>
    <mergeCell ref="E36:F36"/>
    <mergeCell ref="E21:F21"/>
    <mergeCell ref="E24:F24"/>
    <mergeCell ref="E25:F25"/>
    <mergeCell ref="E26:F26"/>
    <mergeCell ref="E28:F28"/>
    <mergeCell ref="E29:F29"/>
    <mergeCell ref="E18:F18"/>
    <mergeCell ref="J18:K18"/>
    <mergeCell ref="M18:N18"/>
    <mergeCell ref="J19:K19"/>
    <mergeCell ref="M19:N19"/>
    <mergeCell ref="E20:F20"/>
    <mergeCell ref="J15:K15"/>
    <mergeCell ref="M15:N15"/>
    <mergeCell ref="E16:F16"/>
    <mergeCell ref="J16:K16"/>
    <mergeCell ref="M16:N16"/>
    <mergeCell ref="B17:C17"/>
    <mergeCell ref="E17:F17"/>
    <mergeCell ref="J17:K17"/>
    <mergeCell ref="M17:N17"/>
    <mergeCell ref="E12:F12"/>
    <mergeCell ref="J12:K12"/>
    <mergeCell ref="E13:F13"/>
    <mergeCell ref="J13:K13"/>
    <mergeCell ref="M13:N13"/>
    <mergeCell ref="E14:F14"/>
    <mergeCell ref="J14:K14"/>
    <mergeCell ref="M14:N14"/>
    <mergeCell ref="E6:F6"/>
    <mergeCell ref="E7:F7"/>
    <mergeCell ref="E9:F9"/>
    <mergeCell ref="E10:F10"/>
    <mergeCell ref="J10:K10"/>
    <mergeCell ref="E11:F11"/>
    <mergeCell ref="J11:K11"/>
    <mergeCell ref="B1:D1"/>
    <mergeCell ref="E1:G1"/>
    <mergeCell ref="J1:L1"/>
    <mergeCell ref="M1:O1"/>
    <mergeCell ref="E4:F4"/>
    <mergeCell ref="E5:F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Anne Bollerslev</cp:lastModifiedBy>
  <dcterms:created xsi:type="dcterms:W3CDTF">2020-04-28T11:45:05Z</dcterms:created>
  <dcterms:modified xsi:type="dcterms:W3CDTF">2023-06-15T10:29:20Z</dcterms:modified>
  <cp:category/>
  <cp:version/>
  <cp:contentType/>
  <cp:contentStatus/>
</cp:coreProperties>
</file>